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checkCompatibility="1" defaultThemeVersion="124226"/>
  <mc:AlternateContent xmlns:mc="http://schemas.openxmlformats.org/markup-compatibility/2006">
    <mc:Choice Requires="x15">
      <x15ac:absPath xmlns:x15ac="http://schemas.microsoft.com/office/spreadsheetml/2010/11/ac" url="https://adrcwpb.sharepoint.com/sites/Administration005-Fiscal/Shared Documents/Fiscal/Restricted/Fiscal Aministration/Cost Reports SPA/"/>
    </mc:Choice>
  </mc:AlternateContent>
  <xr:revisionPtr revIDLastSave="33" documentId="8_{A31AF53A-48AA-4D7E-8F5F-7E792249302F}" xr6:coauthVersionLast="47" xr6:coauthVersionMax="47" xr10:uidLastSave="{420E8239-5B85-4888-B19B-B1B9AB1720CA}"/>
  <bookViews>
    <workbookView xWindow="-120" yWindow="-120" windowWidth="38640" windowHeight="21120" tabRatio="827" activeTab="1" xr2:uid="{00000000-000D-0000-FFFF-FFFF00000000}"/>
  </bookViews>
  <sheets>
    <sheet name="INSTRUCTIONS" sheetId="6" r:id="rId1"/>
    <sheet name="Personnel Allocations " sheetId="1" r:id="rId2"/>
    <sheet name="Unit Cost Worksheet" sheetId="2" r:id="rId3"/>
    <sheet name="Support Budget by Program" sheetId="3" r:id="rId4"/>
    <sheet name="Service Items" sheetId="4" r:id="rId5"/>
  </sheets>
  <definedNames>
    <definedName name="_xlnm.Print_Area" localSheetId="0">INSTRUCTIONS!$A:$C</definedName>
    <definedName name="_xlnm.Print_Area" localSheetId="1">'Personnel Allocations '!$F$1:$EF$42</definedName>
    <definedName name="_xlnm.Print_Area" localSheetId="3">'Support Budget by Program'!$D$1:$AN$44</definedName>
    <definedName name="_xlnm.Print_Area" localSheetId="2">'Unit Cost Worksheet'!$E:$AV</definedName>
    <definedName name="_xlnm.Print_Titles" localSheetId="1">'Personnel Allocations '!$A:$E</definedName>
    <definedName name="_xlnm.Print_Titles" localSheetId="3">'Support Budget by Program'!$A:$C</definedName>
    <definedName name="_xlnm.Print_Titles" localSheetId="2">'Unit Cost Worksheet'!$A:$D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A15" i="3" l="1"/>
  <c r="Z15" i="3"/>
  <c r="Y15" i="3"/>
  <c r="X15" i="3"/>
  <c r="W15" i="3"/>
  <c r="V15" i="3"/>
  <c r="U15" i="3"/>
  <c r="T15" i="3"/>
  <c r="S15" i="3"/>
  <c r="R15" i="3"/>
  <c r="Q15" i="3"/>
  <c r="P15" i="3"/>
  <c r="AT12" i="2"/>
  <c r="EF35" i="1"/>
  <c r="EF34" i="1"/>
  <c r="EF33" i="1"/>
  <c r="EF32" i="1"/>
  <c r="EF31" i="1"/>
  <c r="EF30" i="1"/>
  <c r="EF29" i="1"/>
  <c r="EF28" i="1"/>
  <c r="EF27" i="1"/>
  <c r="EF26" i="1"/>
  <c r="EF25" i="1"/>
  <c r="EF24" i="1"/>
  <c r="EF23" i="1"/>
  <c r="EF22" i="1"/>
  <c r="EF21" i="1"/>
  <c r="EF20" i="1"/>
  <c r="EF19" i="1"/>
  <c r="EF18" i="1"/>
  <c r="EF17" i="1"/>
  <c r="EF16" i="1"/>
  <c r="EF15" i="1"/>
  <c r="EF14" i="1"/>
  <c r="EF13" i="1"/>
  <c r="EF12" i="1"/>
  <c r="EF11" i="1"/>
  <c r="EF10" i="1"/>
  <c r="AD10" i="2" l="1"/>
  <c r="AC10" i="2"/>
  <c r="AB10" i="2"/>
  <c r="AA10" i="2"/>
  <c r="Z10" i="2"/>
  <c r="Y10" i="2"/>
  <c r="X10" i="2"/>
  <c r="W10" i="2"/>
  <c r="V10" i="2"/>
  <c r="U10" i="2"/>
  <c r="T10" i="2"/>
  <c r="S10" i="2"/>
  <c r="CI8" i="1"/>
  <c r="CF8" i="1"/>
  <c r="CC8" i="1"/>
  <c r="BZ8" i="1"/>
  <c r="BW8" i="1"/>
  <c r="BT8" i="1"/>
  <c r="BQ8" i="1"/>
  <c r="BN8" i="1"/>
  <c r="BK8" i="1"/>
  <c r="BH8" i="1"/>
  <c r="BE8" i="1"/>
  <c r="BB8" i="1"/>
  <c r="C35" i="3" l="1"/>
  <c r="D24" i="2"/>
  <c r="D13" i="2"/>
  <c r="D14" i="2"/>
  <c r="D15" i="2"/>
  <c r="AV15" i="2" s="1"/>
  <c r="D16" i="2"/>
  <c r="D17" i="2"/>
  <c r="AV17" i="2" s="1"/>
  <c r="D18" i="2"/>
  <c r="AV18" i="2" s="1"/>
  <c r="D19" i="2"/>
  <c r="AV19" i="2"/>
  <c r="D20" i="2"/>
  <c r="AV20" i="2" s="1"/>
  <c r="D21" i="2"/>
  <c r="AV21" i="2" s="1"/>
  <c r="D22" i="2"/>
  <c r="AV22" i="2" s="1"/>
  <c r="D23" i="2"/>
  <c r="AV23" i="2"/>
  <c r="E15" i="3"/>
  <c r="F15" i="3"/>
  <c r="G15" i="3"/>
  <c r="H15" i="3"/>
  <c r="I15" i="3"/>
  <c r="J15" i="3"/>
  <c r="K15" i="3"/>
  <c r="L15" i="3"/>
  <c r="M15" i="3"/>
  <c r="N15" i="3"/>
  <c r="O15" i="3"/>
  <c r="AB15" i="3"/>
  <c r="AC15" i="3"/>
  <c r="AD15" i="3"/>
  <c r="AE15" i="3"/>
  <c r="AF15" i="3"/>
  <c r="AG15" i="3"/>
  <c r="AH15" i="3"/>
  <c r="AI15" i="3"/>
  <c r="AJ15" i="3"/>
  <c r="AK15" i="3"/>
  <c r="AL15" i="3"/>
  <c r="AM15" i="3"/>
  <c r="AN15" i="3"/>
  <c r="AT48" i="2"/>
  <c r="AS48" i="2"/>
  <c r="AQ48" i="2"/>
  <c r="AQ54" i="2" s="1"/>
  <c r="AN17" i="3"/>
  <c r="AN28" i="3"/>
  <c r="AN32" i="3" s="1"/>
  <c r="AP48" i="2"/>
  <c r="AP54" i="2" s="1"/>
  <c r="AM17" i="3" s="1"/>
  <c r="AM28" i="3" s="1"/>
  <c r="AM32" i="3" s="1"/>
  <c r="AO48" i="2"/>
  <c r="AO54" i="2" s="1"/>
  <c r="AL17" i="3" s="1"/>
  <c r="AL28" i="3" s="1"/>
  <c r="AL32" i="3" s="1"/>
  <c r="AN48" i="2"/>
  <c r="AM48" i="2"/>
  <c r="AM54" i="2" s="1"/>
  <c r="AJ17" i="3" s="1"/>
  <c r="AJ28" i="3" s="1"/>
  <c r="AJ32" i="3" s="1"/>
  <c r="AL48" i="2"/>
  <c r="AL54" i="2"/>
  <c r="AI17" i="3" s="1"/>
  <c r="AI28" i="3" s="1"/>
  <c r="AI32" i="3" s="1"/>
  <c r="AK48" i="2"/>
  <c r="AK54" i="2"/>
  <c r="AH17" i="3"/>
  <c r="AH28" i="3" s="1"/>
  <c r="AH32" i="3" s="1"/>
  <c r="AJ48" i="2"/>
  <c r="AJ54" i="2" s="1"/>
  <c r="AG17" i="3" s="1"/>
  <c r="AG28" i="3" s="1"/>
  <c r="AG32" i="3" s="1"/>
  <c r="AI48" i="2"/>
  <c r="AI54" i="2" s="1"/>
  <c r="AF17" i="3" s="1"/>
  <c r="AF28" i="3" s="1"/>
  <c r="AF32" i="3" s="1"/>
  <c r="AH48" i="2"/>
  <c r="AH54" i="2" s="1"/>
  <c r="AE17" i="3" s="1"/>
  <c r="AE28" i="3" s="1"/>
  <c r="AE32" i="3" s="1"/>
  <c r="AG48" i="2"/>
  <c r="AG54" i="2" s="1"/>
  <c r="AD17" i="3" s="1"/>
  <c r="AD28" i="3" s="1"/>
  <c r="AD32" i="3" s="1"/>
  <c r="AF48" i="2"/>
  <c r="AF54" i="2" s="1"/>
  <c r="AC17" i="3" s="1"/>
  <c r="AC28" i="3" s="1"/>
  <c r="AC32" i="3" s="1"/>
  <c r="AE48" i="2"/>
  <c r="AE54" i="2" s="1"/>
  <c r="AB17" i="3" s="1"/>
  <c r="AB28" i="3" s="1"/>
  <c r="AB32" i="3" s="1"/>
  <c r="AD48" i="2"/>
  <c r="AD54" i="2"/>
  <c r="AA17" i="3" s="1"/>
  <c r="AA28" i="3" s="1"/>
  <c r="AA32" i="3" s="1"/>
  <c r="AC48" i="2"/>
  <c r="AC54" i="2"/>
  <c r="Z17" i="3" s="1"/>
  <c r="Z28" i="3" s="1"/>
  <c r="Z32" i="3"/>
  <c r="AB48" i="2"/>
  <c r="AB54" i="2" s="1"/>
  <c r="Y17" i="3" s="1"/>
  <c r="Y28" i="3" s="1"/>
  <c r="Y32" i="3" s="1"/>
  <c r="AA48" i="2"/>
  <c r="AA54" i="2" s="1"/>
  <c r="X17" i="3" s="1"/>
  <c r="X28" i="3" s="1"/>
  <c r="X32" i="3" s="1"/>
  <c r="Z48" i="2"/>
  <c r="Z54" i="2" s="1"/>
  <c r="W17" i="3" s="1"/>
  <c r="W28" i="3" s="1"/>
  <c r="W32" i="3" s="1"/>
  <c r="Y48" i="2"/>
  <c r="Y54" i="2" s="1"/>
  <c r="V17" i="3" s="1"/>
  <c r="V28" i="3" s="1"/>
  <c r="V32" i="3" s="1"/>
  <c r="X48" i="2"/>
  <c r="W48" i="2"/>
  <c r="W54" i="2" s="1"/>
  <c r="T17" i="3" s="1"/>
  <c r="T28" i="3" s="1"/>
  <c r="T32" i="3" s="1"/>
  <c r="V48" i="2"/>
  <c r="V54" i="2" s="1"/>
  <c r="S17" i="3" s="1"/>
  <c r="S28" i="3" s="1"/>
  <c r="S32" i="3" s="1"/>
  <c r="U48" i="2"/>
  <c r="U54" i="2" s="1"/>
  <c r="R17" i="3" s="1"/>
  <c r="R28" i="3" s="1"/>
  <c r="R32" i="3" s="1"/>
  <c r="T48" i="2"/>
  <c r="T54" i="2" s="1"/>
  <c r="Q17" i="3"/>
  <c r="Q28" i="3" s="1"/>
  <c r="Q32" i="3" s="1"/>
  <c r="S48" i="2"/>
  <c r="S54" i="2" s="1"/>
  <c r="P17" i="3"/>
  <c r="P28" i="3" s="1"/>
  <c r="P32" i="3" s="1"/>
  <c r="R48" i="2"/>
  <c r="R54" i="2" s="1"/>
  <c r="O17" i="3" s="1"/>
  <c r="O28" i="3" s="1"/>
  <c r="O32" i="3" s="1"/>
  <c r="Q48" i="2"/>
  <c r="Q54" i="2" s="1"/>
  <c r="N17" i="3" s="1"/>
  <c r="N28" i="3" s="1"/>
  <c r="N32" i="3" s="1"/>
  <c r="P48" i="2"/>
  <c r="P54" i="2" s="1"/>
  <c r="M17" i="3" s="1"/>
  <c r="M28" i="3" s="1"/>
  <c r="M32" i="3" s="1"/>
  <c r="O48" i="2"/>
  <c r="O54" i="2" s="1"/>
  <c r="L17" i="3" s="1"/>
  <c r="L28" i="3" s="1"/>
  <c r="L32" i="3" s="1"/>
  <c r="N48" i="2"/>
  <c r="N54" i="2" s="1"/>
  <c r="K17" i="3" s="1"/>
  <c r="K28" i="3" s="1"/>
  <c r="K32" i="3" s="1"/>
  <c r="M48" i="2"/>
  <c r="M54" i="2" s="1"/>
  <c r="J17" i="3" s="1"/>
  <c r="J28" i="3" s="1"/>
  <c r="J32" i="3" s="1"/>
  <c r="L48" i="2"/>
  <c r="L54" i="2" s="1"/>
  <c r="I17" i="3" s="1"/>
  <c r="I28" i="3" s="1"/>
  <c r="I32" i="3" s="1"/>
  <c r="K48" i="2"/>
  <c r="K54" i="2" s="1"/>
  <c r="H17" i="3" s="1"/>
  <c r="H28" i="3" s="1"/>
  <c r="H32" i="3" s="1"/>
  <c r="J48" i="2"/>
  <c r="J54" i="2" s="1"/>
  <c r="G17" i="3" s="1"/>
  <c r="G28" i="3" s="1"/>
  <c r="G32" i="3" s="1"/>
  <c r="I48" i="2"/>
  <c r="I54" i="2" s="1"/>
  <c r="F17" i="3" s="1"/>
  <c r="F28" i="3" s="1"/>
  <c r="F32" i="3" s="1"/>
  <c r="H48" i="2"/>
  <c r="H54" i="2" s="1"/>
  <c r="E17" i="3" s="1"/>
  <c r="E28" i="3" s="1"/>
  <c r="E32" i="3" s="1"/>
  <c r="G48" i="2"/>
  <c r="G54" i="2"/>
  <c r="D17" i="3" s="1"/>
  <c r="C17" i="3" s="1"/>
  <c r="X54" i="2"/>
  <c r="U17" i="3" s="1"/>
  <c r="U28" i="3" s="1"/>
  <c r="U32" i="3" s="1"/>
  <c r="AV45" i="2"/>
  <c r="AR34" i="2"/>
  <c r="D34" i="2"/>
  <c r="AV34" i="2" s="1"/>
  <c r="AR33" i="2"/>
  <c r="D33" i="2"/>
  <c r="AV33" i="2" s="1"/>
  <c r="AR32" i="2"/>
  <c r="D32" i="2"/>
  <c r="AV32" i="2" s="1"/>
  <c r="A9" i="2"/>
  <c r="EB8" i="1"/>
  <c r="DY8" i="1"/>
  <c r="DV8" i="1"/>
  <c r="DS8" i="1"/>
  <c r="DP8" i="1"/>
  <c r="DM8" i="1"/>
  <c r="DJ8" i="1"/>
  <c r="DG8" i="1"/>
  <c r="DD8" i="1"/>
  <c r="DA8" i="1"/>
  <c r="CX8" i="1"/>
  <c r="CU8" i="1"/>
  <c r="CR8" i="1"/>
  <c r="CO8" i="1"/>
  <c r="CL8" i="1"/>
  <c r="AY8" i="1"/>
  <c r="AV8" i="1"/>
  <c r="AS8" i="1"/>
  <c r="AP8" i="1"/>
  <c r="AM8" i="1"/>
  <c r="AJ8" i="1"/>
  <c r="AG8" i="1"/>
  <c r="AD8" i="1"/>
  <c r="AA8" i="1"/>
  <c r="X8" i="1"/>
  <c r="U8" i="1"/>
  <c r="R8" i="1"/>
  <c r="K10" i="1"/>
  <c r="DW10" i="1" s="1"/>
  <c r="K11" i="1"/>
  <c r="EC11" i="1" s="1"/>
  <c r="K12" i="1"/>
  <c r="EC12" i="1" s="1"/>
  <c r="K13" i="1"/>
  <c r="K14" i="1"/>
  <c r="K15" i="1"/>
  <c r="AK15" i="1" s="1"/>
  <c r="K16" i="1"/>
  <c r="K17" i="1"/>
  <c r="CS17" i="1" s="1"/>
  <c r="K18" i="1"/>
  <c r="CS18" i="1" s="1"/>
  <c r="K19" i="1"/>
  <c r="CS19" i="1" s="1"/>
  <c r="K20" i="1"/>
  <c r="K21" i="1"/>
  <c r="S21" i="1" s="1"/>
  <c r="DZ21" i="1"/>
  <c r="K22" i="1"/>
  <c r="S22" i="1" s="1"/>
  <c r="K23" i="1"/>
  <c r="BX23" i="1" s="1"/>
  <c r="K24" i="1"/>
  <c r="BO24" i="1" s="1"/>
  <c r="K25" i="1"/>
  <c r="M25" i="1" s="1"/>
  <c r="K26" i="1"/>
  <c r="M26" i="1" s="1"/>
  <c r="K27" i="1"/>
  <c r="CM27" i="1" s="1"/>
  <c r="K28" i="1"/>
  <c r="M28" i="1" s="1"/>
  <c r="K29" i="1"/>
  <c r="AT29" i="1" s="1"/>
  <c r="K30" i="1"/>
  <c r="CJ30" i="1" s="1"/>
  <c r="K31" i="1"/>
  <c r="EC31" i="1" s="1"/>
  <c r="K32" i="1"/>
  <c r="K33" i="1"/>
  <c r="CG33" i="1" s="1"/>
  <c r="EC33" i="1"/>
  <c r="K34" i="1"/>
  <c r="CA34" i="1" s="1"/>
  <c r="EC34" i="1"/>
  <c r="K35" i="1"/>
  <c r="DT35" i="1" s="1"/>
  <c r="DZ33" i="1"/>
  <c r="DW33" i="1"/>
  <c r="DW34" i="1"/>
  <c r="DT14" i="1"/>
  <c r="DT19" i="1"/>
  <c r="DT33" i="1"/>
  <c r="DT34" i="1"/>
  <c r="DN33" i="1"/>
  <c r="DK14" i="1"/>
  <c r="DK15" i="1"/>
  <c r="DK16" i="1"/>
  <c r="DK19" i="1"/>
  <c r="DK22" i="1"/>
  <c r="DH29" i="1"/>
  <c r="DE29" i="1"/>
  <c r="DE30" i="1"/>
  <c r="DE32" i="1"/>
  <c r="DE33" i="1"/>
  <c r="DB32" i="1"/>
  <c r="DB33" i="1"/>
  <c r="CY14" i="1"/>
  <c r="CY15" i="1"/>
  <c r="CV33" i="1"/>
  <c r="CV34" i="1"/>
  <c r="CS14" i="1"/>
  <c r="CP33" i="1"/>
  <c r="CM22" i="1"/>
  <c r="CM33" i="1"/>
  <c r="CM34" i="1"/>
  <c r="CM35" i="1"/>
  <c r="CJ14" i="1"/>
  <c r="CJ15" i="1"/>
  <c r="CJ29" i="1"/>
  <c r="CJ33" i="1"/>
  <c r="CG14" i="1"/>
  <c r="CD14" i="1"/>
  <c r="CD15" i="1"/>
  <c r="CD16" i="1"/>
  <c r="CD17" i="1"/>
  <c r="CD19" i="1"/>
  <c r="CA33" i="1"/>
  <c r="BX14" i="1"/>
  <c r="BX15" i="1"/>
  <c r="BX16" i="1"/>
  <c r="BX18" i="1"/>
  <c r="BX22" i="1"/>
  <c r="BU33" i="1"/>
  <c r="BR22" i="1"/>
  <c r="BR24" i="1"/>
  <c r="BR33" i="1"/>
  <c r="BO33" i="1"/>
  <c r="BL33" i="1"/>
  <c r="BI32" i="1"/>
  <c r="BI33" i="1"/>
  <c r="BI34" i="1"/>
  <c r="BI35" i="1"/>
  <c r="BF14" i="1"/>
  <c r="BF30" i="1"/>
  <c r="BC14" i="1"/>
  <c r="BC33" i="1"/>
  <c r="AZ14" i="1"/>
  <c r="AZ33" i="1"/>
  <c r="AZ34" i="1"/>
  <c r="AW33" i="1"/>
  <c r="AT14" i="1"/>
  <c r="AT24" i="1"/>
  <c r="AT25" i="1"/>
  <c r="AT26" i="1"/>
  <c r="AT33" i="1"/>
  <c r="AT34" i="1"/>
  <c r="AQ14" i="1"/>
  <c r="AQ33" i="1"/>
  <c r="AN14" i="1"/>
  <c r="AN22" i="1"/>
  <c r="AN24" i="1"/>
  <c r="AN33" i="1"/>
  <c r="AN34" i="1"/>
  <c r="AN35" i="1"/>
  <c r="AK14" i="1"/>
  <c r="AH14" i="1"/>
  <c r="AE14" i="1"/>
  <c r="AE15" i="1"/>
  <c r="AE16" i="1"/>
  <c r="AB24" i="1"/>
  <c r="AB25" i="1"/>
  <c r="AB28" i="1"/>
  <c r="AB29" i="1"/>
  <c r="AB33" i="1"/>
  <c r="Y14" i="1"/>
  <c r="Y15" i="1"/>
  <c r="V33" i="1"/>
  <c r="V34" i="1"/>
  <c r="V35" i="1"/>
  <c r="S14" i="1"/>
  <c r="S18" i="1"/>
  <c r="S19" i="1"/>
  <c r="P32" i="1"/>
  <c r="P33" i="1"/>
  <c r="P34" i="1"/>
  <c r="P35" i="1"/>
  <c r="M14" i="1"/>
  <c r="M15" i="1"/>
  <c r="M18" i="1"/>
  <c r="M19" i="1"/>
  <c r="M21" i="1"/>
  <c r="M22" i="1"/>
  <c r="M24" i="1"/>
  <c r="D10" i="1"/>
  <c r="E10" i="1" s="1"/>
  <c r="DL10" i="1" s="1"/>
  <c r="D11" i="1"/>
  <c r="E11" i="1" s="1"/>
  <c r="D12" i="1"/>
  <c r="E12" i="1" s="1"/>
  <c r="BM12" i="1" s="1"/>
  <c r="D13" i="1"/>
  <c r="E13" i="1" s="1"/>
  <c r="D14" i="1"/>
  <c r="E14" i="1" s="1"/>
  <c r="CK14" i="1" s="1"/>
  <c r="D15" i="1"/>
  <c r="E15" i="1" s="1"/>
  <c r="AL15" i="1" s="1"/>
  <c r="D16" i="1"/>
  <c r="E16" i="1" s="1"/>
  <c r="D17" i="1"/>
  <c r="E17" i="1" s="1"/>
  <c r="AO17" i="1" s="1"/>
  <c r="D18" i="1"/>
  <c r="E18" i="1" s="1"/>
  <c r="D19" i="1"/>
  <c r="E19" i="1" s="1"/>
  <c r="D20" i="1"/>
  <c r="E20" i="1" s="1"/>
  <c r="D21" i="1"/>
  <c r="E21" i="1" s="1"/>
  <c r="D22" i="1"/>
  <c r="E22" i="1" s="1"/>
  <c r="CQ22" i="1" s="1"/>
  <c r="D23" i="1"/>
  <c r="E23" i="1" s="1"/>
  <c r="D24" i="1"/>
  <c r="E24" i="1" s="1"/>
  <c r="D25" i="1"/>
  <c r="E25" i="1" s="1"/>
  <c r="D26" i="1"/>
  <c r="E26" i="1" s="1"/>
  <c r="D27" i="1"/>
  <c r="E27" i="1" s="1"/>
  <c r="D28" i="1"/>
  <c r="E28" i="1" s="1"/>
  <c r="D29" i="1"/>
  <c r="E29" i="1" s="1"/>
  <c r="D30" i="1"/>
  <c r="E30" i="1" s="1"/>
  <c r="CZ30" i="1" s="1"/>
  <c r="D31" i="1"/>
  <c r="E31" i="1" s="1"/>
  <c r="EA31" i="1" s="1"/>
  <c r="D32" i="1"/>
  <c r="E32" i="1" s="1"/>
  <c r="CE32" i="1" s="1"/>
  <c r="D33" i="1"/>
  <c r="E33" i="1"/>
  <c r="AX33" i="1" s="1"/>
  <c r="D34" i="1"/>
  <c r="E34" i="1" s="1"/>
  <c r="CN34" i="1" s="1"/>
  <c r="D35" i="1"/>
  <c r="E35" i="1" s="1"/>
  <c r="BS35" i="1" s="1"/>
  <c r="C38" i="1"/>
  <c r="J36" i="1"/>
  <c r="I36" i="1"/>
  <c r="H36" i="1"/>
  <c r="G36" i="1"/>
  <c r="F36" i="1"/>
  <c r="H38" i="2"/>
  <c r="H39" i="2" s="1"/>
  <c r="AI38" i="2"/>
  <c r="AI39" i="2" s="1"/>
  <c r="D12" i="2"/>
  <c r="AT10" i="2"/>
  <c r="AS10" i="2"/>
  <c r="AQ10" i="2"/>
  <c r="AP10" i="2"/>
  <c r="AO10" i="2"/>
  <c r="AN10" i="2"/>
  <c r="AM10" i="2"/>
  <c r="AL10" i="2"/>
  <c r="AK10" i="2"/>
  <c r="AJ10" i="2"/>
  <c r="AI10" i="2"/>
  <c r="AH10" i="2"/>
  <c r="AG10" i="2"/>
  <c r="AF10" i="2"/>
  <c r="AE10" i="2"/>
  <c r="R10" i="2"/>
  <c r="Q10" i="2"/>
  <c r="P10" i="2"/>
  <c r="O10" i="2"/>
  <c r="N10" i="2"/>
  <c r="M10" i="2"/>
  <c r="L10" i="2"/>
  <c r="K10" i="2"/>
  <c r="J10" i="2"/>
  <c r="I10" i="2"/>
  <c r="H10" i="2"/>
  <c r="G10" i="2"/>
  <c r="G38" i="2"/>
  <c r="G39" i="2" s="1"/>
  <c r="I38" i="2"/>
  <c r="I39" i="2" s="1"/>
  <c r="J38" i="2"/>
  <c r="J39" i="2" s="1"/>
  <c r="K38" i="2"/>
  <c r="K39" i="2" s="1"/>
  <c r="L39" i="2"/>
  <c r="M38" i="2"/>
  <c r="M39" i="2" s="1"/>
  <c r="N38" i="2"/>
  <c r="N39" i="2" s="1"/>
  <c r="O38" i="2"/>
  <c r="O39" i="2" s="1"/>
  <c r="P38" i="2"/>
  <c r="P39" i="2" s="1"/>
  <c r="Q38" i="2"/>
  <c r="Q39" i="2" s="1"/>
  <c r="R38" i="2"/>
  <c r="R39" i="2" s="1"/>
  <c r="S38" i="2"/>
  <c r="S39" i="2"/>
  <c r="T38" i="2"/>
  <c r="T39" i="2" s="1"/>
  <c r="U38" i="2"/>
  <c r="U39" i="2" s="1"/>
  <c r="V38" i="2"/>
  <c r="V39" i="2" s="1"/>
  <c r="W38" i="2"/>
  <c r="W39" i="2" s="1"/>
  <c r="X38" i="2"/>
  <c r="X39" i="2" s="1"/>
  <c r="Y38" i="2"/>
  <c r="Y39" i="2" s="1"/>
  <c r="Z38" i="2"/>
  <c r="Z39" i="2" s="1"/>
  <c r="AA38" i="2"/>
  <c r="AA39" i="2" s="1"/>
  <c r="AB38" i="2"/>
  <c r="AB39" i="2" s="1"/>
  <c r="AC38" i="2"/>
  <c r="AC39" i="2"/>
  <c r="AD38" i="2"/>
  <c r="AD39" i="2"/>
  <c r="AE38" i="2"/>
  <c r="AE39" i="2" s="1"/>
  <c r="AF38" i="2"/>
  <c r="AF39" i="2" s="1"/>
  <c r="AG38" i="2"/>
  <c r="AG39" i="2" s="1"/>
  <c r="AH38" i="2"/>
  <c r="AH39" i="2" s="1"/>
  <c r="AJ38" i="2"/>
  <c r="AJ39" i="2"/>
  <c r="AK38" i="2"/>
  <c r="AK39" i="2" s="1"/>
  <c r="AL38" i="2"/>
  <c r="AL39" i="2" s="1"/>
  <c r="AM38" i="2"/>
  <c r="AM39" i="2" s="1"/>
  <c r="AN38" i="2"/>
  <c r="AN39" i="2" s="1"/>
  <c r="AO38" i="2"/>
  <c r="AO39" i="2" s="1"/>
  <c r="AP38" i="2"/>
  <c r="AP39" i="2" s="1"/>
  <c r="AQ38" i="2"/>
  <c r="AQ39" i="2" s="1"/>
  <c r="AS38" i="2"/>
  <c r="AS39" i="2" s="1"/>
  <c r="AT39" i="2"/>
  <c r="AV14" i="2"/>
  <c r="AR14" i="2"/>
  <c r="F10" i="2"/>
  <c r="E10" i="2"/>
  <c r="AV16" i="2"/>
  <c r="AR16" i="2"/>
  <c r="B59" i="2"/>
  <c r="C59" i="2" s="1"/>
  <c r="D25" i="2"/>
  <c r="B60" i="2" s="1"/>
  <c r="C60" i="2" s="1"/>
  <c r="D26" i="2"/>
  <c r="B61" i="2" s="1"/>
  <c r="C61" i="2" s="1"/>
  <c r="D27" i="2"/>
  <c r="B62" i="2" s="1"/>
  <c r="C62" i="2" s="1"/>
  <c r="D28" i="2"/>
  <c r="AV28" i="2" s="1"/>
  <c r="B63" i="2"/>
  <c r="C63" i="2" s="1"/>
  <c r="D29" i="2"/>
  <c r="AV29" i="2" s="1"/>
  <c r="D30" i="2"/>
  <c r="AV30" i="2" s="1"/>
  <c r="D31" i="2"/>
  <c r="AV31" i="2" s="1"/>
  <c r="AR13" i="2"/>
  <c r="AR15" i="2"/>
  <c r="AR17" i="2"/>
  <c r="AR18" i="2"/>
  <c r="AR19" i="2"/>
  <c r="AR20" i="2"/>
  <c r="AR21" i="2"/>
  <c r="AR22" i="2"/>
  <c r="AR23" i="2"/>
  <c r="AR24" i="2"/>
  <c r="AR25" i="2"/>
  <c r="AR26" i="2"/>
  <c r="AR27" i="2"/>
  <c r="AR28" i="2"/>
  <c r="AR29" i="2"/>
  <c r="AR30" i="2"/>
  <c r="AR31" i="2"/>
  <c r="AR35" i="2"/>
  <c r="B36" i="2"/>
  <c r="AV35" i="2"/>
  <c r="AV24" i="2"/>
  <c r="AV13" i="2"/>
  <c r="D15" i="3"/>
  <c r="C43" i="3"/>
  <c r="C36" i="3"/>
  <c r="C34" i="3"/>
  <c r="C30" i="3"/>
  <c r="C26" i="3"/>
  <c r="C20" i="3"/>
  <c r="DZ14" i="1"/>
  <c r="DO30" i="1"/>
  <c r="CA10" i="1"/>
  <c r="CV10" i="1"/>
  <c r="DI31" i="1"/>
  <c r="AF31" i="1"/>
  <c r="AC31" i="1"/>
  <c r="T31" i="1"/>
  <c r="ED31" i="1"/>
  <c r="CN31" i="1"/>
  <c r="BJ31" i="1"/>
  <c r="BA31" i="1"/>
  <c r="DU31" i="1"/>
  <c r="DF11" i="1"/>
  <c r="CH11" i="1"/>
  <c r="AL10" i="1"/>
  <c r="CH28" i="1"/>
  <c r="BG28" i="1"/>
  <c r="EA28" i="1"/>
  <c r="BS28" i="1"/>
  <c r="AL32" i="1"/>
  <c r="AC32" i="1"/>
  <c r="EA32" i="1"/>
  <c r="CB27" i="1"/>
  <c r="BJ27" i="1"/>
  <c r="AR30" i="1"/>
  <c r="EA30" i="1"/>
  <c r="Z32" i="1"/>
  <c r="T32" i="1"/>
  <c r="DR28" i="1"/>
  <c r="AX15" i="1"/>
  <c r="EA15" i="1"/>
  <c r="BJ15" i="1"/>
  <c r="ED13" i="1"/>
  <c r="AR33" i="1"/>
  <c r="T33" i="1"/>
  <c r="DO33" i="1"/>
  <c r="CT33" i="1"/>
  <c r="BV33" i="1"/>
  <c r="CQ14" i="1"/>
  <c r="AU14" i="1"/>
  <c r="DU14" i="1"/>
  <c r="BV14" i="1"/>
  <c r="CB14" i="1"/>
  <c r="AO14" i="1"/>
  <c r="BM14" i="1"/>
  <c r="DL14" i="1"/>
  <c r="BD14" i="1"/>
  <c r="AR12" i="1"/>
  <c r="EA12" i="1"/>
  <c r="AF12" i="1"/>
  <c r="CK12" i="1"/>
  <c r="CH12" i="1"/>
  <c r="BA12" i="1"/>
  <c r="AL12" i="1"/>
  <c r="AR32" i="1"/>
  <c r="AC27" i="1"/>
  <c r="BY11" i="1"/>
  <c r="AO11" i="1"/>
  <c r="DX11" i="1"/>
  <c r="AI11" i="1"/>
  <c r="CQ11" i="1"/>
  <c r="Z11" i="1"/>
  <c r="CB11" i="1"/>
  <c r="CN11" i="1"/>
  <c r="AX11" i="1"/>
  <c r="BS11" i="1"/>
  <c r="W11" i="1"/>
  <c r="BD11" i="1"/>
  <c r="BP11" i="1"/>
  <c r="T11" i="1"/>
  <c r="BV11" i="1"/>
  <c r="CT11" i="1"/>
  <c r="CZ11" i="1"/>
  <c r="DR11" i="1"/>
  <c r="AF11" i="1"/>
  <c r="AU11" i="1"/>
  <c r="BA11" i="1"/>
  <c r="CK11" i="1"/>
  <c r="AC11" i="1"/>
  <c r="AR11" i="1"/>
  <c r="BM11" i="1"/>
  <c r="DC11" i="1"/>
  <c r="BG11" i="1"/>
  <c r="Z15" i="1"/>
  <c r="DX15" i="1"/>
  <c r="DO15" i="1"/>
  <c r="CH15" i="1"/>
  <c r="T15" i="1"/>
  <c r="CE15" i="1"/>
  <c r="BV15" i="1"/>
  <c r="CT15" i="1"/>
  <c r="BY15" i="1"/>
  <c r="AU15" i="1"/>
  <c r="DI14" i="1"/>
  <c r="AF14" i="1"/>
  <c r="BP14" i="1"/>
  <c r="DR14" i="1"/>
  <c r="ED14" i="1"/>
  <c r="CE14" i="1"/>
  <c r="DX14" i="1"/>
  <c r="T14" i="1"/>
  <c r="AI14" i="1"/>
  <c r="DQ32" i="1"/>
  <c r="EC32" i="1"/>
  <c r="DW32" i="1"/>
  <c r="CY32" i="1"/>
  <c r="CA32" i="1"/>
  <c r="AK32" i="1"/>
  <c r="M32" i="1"/>
  <c r="N32" i="1" s="1"/>
  <c r="DT32" i="1"/>
  <c r="CV32" i="1"/>
  <c r="BX32" i="1"/>
  <c r="AH32" i="1"/>
  <c r="CS32" i="1"/>
  <c r="BU32" i="1"/>
  <c r="BC32" i="1"/>
  <c r="AE32" i="1"/>
  <c r="DZ32" i="1"/>
  <c r="DN32" i="1"/>
  <c r="CP32" i="1"/>
  <c r="BR32" i="1"/>
  <c r="AZ32" i="1"/>
  <c r="AB32" i="1"/>
  <c r="DK32" i="1"/>
  <c r="CM32" i="1"/>
  <c r="BO32" i="1"/>
  <c r="AW32" i="1"/>
  <c r="Y32" i="1"/>
  <c r="DH32" i="1"/>
  <c r="CJ32" i="1"/>
  <c r="BL32" i="1"/>
  <c r="AT32" i="1"/>
  <c r="V32" i="1"/>
  <c r="EC20" i="1"/>
  <c r="DN20" i="1"/>
  <c r="DW20" i="1"/>
  <c r="AN32" i="1"/>
  <c r="CG32" i="1"/>
  <c r="DR31" i="1"/>
  <c r="W31" i="1"/>
  <c r="AR31" i="1"/>
  <c r="DL31" i="1"/>
  <c r="AL31" i="1"/>
  <c r="CE31" i="1"/>
  <c r="Z31" i="1"/>
  <c r="CD32" i="1"/>
  <c r="BF32" i="1"/>
  <c r="DT23" i="1"/>
  <c r="DN15" i="1"/>
  <c r="EC15" i="1"/>
  <c r="DW15" i="1"/>
  <c r="DZ15" i="1"/>
  <c r="BR31" i="1" l="1"/>
  <c r="CA30" i="1"/>
  <c r="DT30" i="1"/>
  <c r="BR29" i="1"/>
  <c r="DK31" i="1"/>
  <c r="CY31" i="1"/>
  <c r="AW30" i="1"/>
  <c r="BI31" i="1"/>
  <c r="V29" i="1"/>
  <c r="BI30" i="1"/>
  <c r="BX30" i="1"/>
  <c r="CM29" i="1"/>
  <c r="DW30" i="1"/>
  <c r="DW35" i="1"/>
  <c r="CQ15" i="1"/>
  <c r="DR35" i="1"/>
  <c r="BM15" i="1"/>
  <c r="T35" i="1"/>
  <c r="Y30" i="1"/>
  <c r="AQ35" i="1"/>
  <c r="BI29" i="1"/>
  <c r="BX29" i="1"/>
  <c r="DB35" i="1"/>
  <c r="DW29" i="1"/>
  <c r="DZ35" i="1"/>
  <c r="DO14" i="1"/>
  <c r="DF15" i="1"/>
  <c r="BG35" i="1"/>
  <c r="AL17" i="1"/>
  <c r="DF35" i="1"/>
  <c r="Y29" i="1"/>
  <c r="AH35" i="1"/>
  <c r="AZ31" i="1"/>
  <c r="BI24" i="1"/>
  <c r="BX26" i="1"/>
  <c r="CG35" i="1"/>
  <c r="DB34" i="1"/>
  <c r="DF14" i="1"/>
  <c r="BP15" i="1"/>
  <c r="AL34" i="1"/>
  <c r="BA17" i="1"/>
  <c r="AF10" i="1"/>
  <c r="DX35" i="1"/>
  <c r="P31" i="1"/>
  <c r="Y24" i="1"/>
  <c r="AH34" i="1"/>
  <c r="AQ31" i="1"/>
  <c r="AZ30" i="1"/>
  <c r="BX24" i="1"/>
  <c r="CG34" i="1"/>
  <c r="CP30" i="1"/>
  <c r="DN35" i="1"/>
  <c r="DZ29" i="1"/>
  <c r="EC24" i="1"/>
  <c r="CN14" i="1"/>
  <c r="CW15" i="1"/>
  <c r="BG12" i="1"/>
  <c r="W34" i="1"/>
  <c r="BV17" i="1"/>
  <c r="DU35" i="1"/>
  <c r="P30" i="1"/>
  <c r="Y21" i="1"/>
  <c r="AH33" i="1"/>
  <c r="AQ30" i="1"/>
  <c r="AZ29" i="1"/>
  <c r="BL31" i="1"/>
  <c r="CS30" i="1"/>
  <c r="DN34" i="1"/>
  <c r="EC35" i="1"/>
  <c r="AN31" i="1"/>
  <c r="DT29" i="1"/>
  <c r="DZ30" i="1"/>
  <c r="CV31" i="1"/>
  <c r="CV30" i="1"/>
  <c r="CV29" i="1"/>
  <c r="AE30" i="1"/>
  <c r="DK29" i="1"/>
  <c r="V30" i="1"/>
  <c r="BU30" i="1"/>
  <c r="CM30" i="1"/>
  <c r="BL30" i="1"/>
  <c r="AB35" i="1"/>
  <c r="DZ31" i="1"/>
  <c r="Z14" i="1"/>
  <c r="AU34" i="1"/>
  <c r="CT34" i="1"/>
  <c r="CW35" i="1"/>
  <c r="BC31" i="1"/>
  <c r="BR30" i="1"/>
  <c r="AN30" i="1"/>
  <c r="CD30" i="1"/>
  <c r="DK30" i="1"/>
  <c r="AN29" i="1"/>
  <c r="AE29" i="1"/>
  <c r="CM31" i="1"/>
  <c r="AW29" i="1"/>
  <c r="P29" i="1"/>
  <c r="Q29" i="1" s="1"/>
  <c r="AH31" i="1"/>
  <c r="CS29" i="1"/>
  <c r="DB31" i="1"/>
  <c r="BV34" i="1"/>
  <c r="CE35" i="1"/>
  <c r="M31" i="1"/>
  <c r="S31" i="1"/>
  <c r="AH30" i="1"/>
  <c r="BC35" i="1"/>
  <c r="BL29" i="1"/>
  <c r="CG30" i="1"/>
  <c r="CS22" i="1"/>
  <c r="DB30" i="1"/>
  <c r="DN31" i="1"/>
  <c r="DT31" i="1"/>
  <c r="DI34" i="1"/>
  <c r="BM34" i="1"/>
  <c r="CQ35" i="1"/>
  <c r="M30" i="1"/>
  <c r="N30" i="1" s="1"/>
  <c r="CG29" i="1"/>
  <c r="M29" i="1"/>
  <c r="N29" i="1" s="1"/>
  <c r="AB34" i="1"/>
  <c r="DW31" i="1"/>
  <c r="CK34" i="1"/>
  <c r="AO12" i="1"/>
  <c r="CZ35" i="1"/>
  <c r="BO30" i="1"/>
  <c r="BS14" i="1"/>
  <c r="BA34" i="1"/>
  <c r="AC12" i="1"/>
  <c r="Z33" i="1"/>
  <c r="BM32" i="1"/>
  <c r="DL30" i="1"/>
  <c r="BS30" i="1"/>
  <c r="AB31" i="1"/>
  <c r="AT30" i="1"/>
  <c r="BC29" i="1"/>
  <c r="BO29" i="1"/>
  <c r="CA35" i="1"/>
  <c r="CJ31" i="1"/>
  <c r="DQ30" i="1"/>
  <c r="CA31" i="1"/>
  <c r="CA29" i="1"/>
  <c r="AE31" i="1"/>
  <c r="AW31" i="1"/>
  <c r="V31" i="1"/>
  <c r="CY30" i="1"/>
  <c r="DQ24" i="1"/>
  <c r="BJ34" i="1"/>
  <c r="CG31" i="1"/>
  <c r="AT35" i="1"/>
  <c r="DC14" i="1"/>
  <c r="S30" i="1"/>
  <c r="AH29" i="1"/>
  <c r="DB29" i="1"/>
  <c r="DN30" i="1"/>
  <c r="S29" i="1"/>
  <c r="BO31" i="1"/>
  <c r="DE34" i="1"/>
  <c r="DN29" i="1"/>
  <c r="CT14" i="1"/>
  <c r="CT12" i="1"/>
  <c r="S24" i="1"/>
  <c r="AK30" i="1"/>
  <c r="AT31" i="1"/>
  <c r="BC30" i="1"/>
  <c r="DQ31" i="1"/>
  <c r="AB30" i="1"/>
  <c r="BC24" i="1"/>
  <c r="CV35" i="1"/>
  <c r="DE31" i="1"/>
  <c r="AO63" i="2"/>
  <c r="AB63" i="2"/>
  <c r="P63" i="2"/>
  <c r="ED33" i="1"/>
  <c r="DR30" i="1"/>
  <c r="DI28" i="1"/>
  <c r="AR26" i="1"/>
  <c r="CB24" i="1"/>
  <c r="DR23" i="1"/>
  <c r="AF22" i="1"/>
  <c r="DR20" i="1"/>
  <c r="CH18" i="1"/>
  <c r="DL17" i="1"/>
  <c r="CB15" i="1"/>
  <c r="CW14" i="1"/>
  <c r="DO13" i="1"/>
  <c r="CE12" i="1"/>
  <c r="CE11" i="1"/>
  <c r="BV10" i="1"/>
  <c r="N22" i="1"/>
  <c r="N21" i="1"/>
  <c r="N19" i="1"/>
  <c r="N15" i="1"/>
  <c r="N14" i="1"/>
  <c r="Q35" i="1"/>
  <c r="Q34" i="1"/>
  <c r="Q33" i="1"/>
  <c r="Q32" i="1"/>
  <c r="Q31" i="1"/>
  <c r="Q30" i="1"/>
  <c r="CY35" i="1"/>
  <c r="AW34" i="1"/>
  <c r="S32" i="1"/>
  <c r="BX31" i="1"/>
  <c r="EC30" i="1"/>
  <c r="EC29" i="1"/>
  <c r="CG27" i="1"/>
  <c r="CM25" i="1"/>
  <c r="BL24" i="1"/>
  <c r="CM23" i="1"/>
  <c r="AE20" i="1"/>
  <c r="P19" i="1"/>
  <c r="BF18" i="1"/>
  <c r="CG17" i="1"/>
  <c r="AZ16" i="1"/>
  <c r="AZ15" i="1"/>
  <c r="EC14" i="1"/>
  <c r="BL13" i="1"/>
  <c r="AW11" i="1"/>
  <c r="AL25" i="1"/>
  <c r="BG25" i="1"/>
  <c r="BP16" i="1"/>
  <c r="BV16" i="1"/>
  <c r="BM16" i="1"/>
  <c r="T16" i="1"/>
  <c r="CH16" i="1"/>
  <c r="AO16" i="1"/>
  <c r="BG16" i="1"/>
  <c r="AF16" i="1"/>
  <c r="CZ16" i="1"/>
  <c r="AX16" i="1"/>
  <c r="AI16" i="1"/>
  <c r="AR16" i="1"/>
  <c r="CB16" i="1"/>
  <c r="BD16" i="1"/>
  <c r="AL16" i="1"/>
  <c r="W16" i="1"/>
  <c r="DO16" i="1"/>
  <c r="AC16" i="1"/>
  <c r="DR16" i="1"/>
  <c r="BY16" i="1"/>
  <c r="BS16" i="1"/>
  <c r="ED16" i="1"/>
  <c r="DC16" i="1"/>
  <c r="DU16" i="1"/>
  <c r="EA16" i="1"/>
  <c r="DL16" i="1"/>
  <c r="CN16" i="1"/>
  <c r="DI16" i="1"/>
  <c r="CQ16" i="1"/>
  <c r="CT16" i="1"/>
  <c r="DF16" i="1"/>
  <c r="BJ16" i="1"/>
  <c r="BA16" i="1"/>
  <c r="CW16" i="1"/>
  <c r="AU16" i="1"/>
  <c r="Z16" i="1"/>
  <c r="CK16" i="1"/>
  <c r="CE16" i="1"/>
  <c r="BX20" i="1"/>
  <c r="BO20" i="1"/>
  <c r="AH63" i="2"/>
  <c r="Z23" i="1"/>
  <c r="CN22" i="1"/>
  <c r="N25" i="1"/>
  <c r="AQ17" i="1"/>
  <c r="BF17" i="1"/>
  <c r="CD21" i="1"/>
  <c r="CJ16" i="1"/>
  <c r="CV20" i="1"/>
  <c r="CM20" i="1"/>
  <c r="AA63" i="2"/>
  <c r="N24" i="1"/>
  <c r="AQ16" i="1"/>
  <c r="BF16" i="1"/>
  <c r="DQ20" i="1"/>
  <c r="DK20" i="1"/>
  <c r="T63" i="2"/>
  <c r="AL27" i="1"/>
  <c r="M23" i="1"/>
  <c r="N23" i="1" s="1"/>
  <c r="Y22" i="1"/>
  <c r="AQ15" i="1"/>
  <c r="BF15" i="1"/>
  <c r="CD18" i="1"/>
  <c r="CS20" i="1"/>
  <c r="EC21" i="1"/>
  <c r="AP63" i="2"/>
  <c r="N18" i="1"/>
  <c r="BX21" i="1"/>
  <c r="CS16" i="1"/>
  <c r="DT16" i="1"/>
  <c r="Q19" i="1"/>
  <c r="DW16" i="1"/>
  <c r="AK20" i="1"/>
  <c r="AI63" i="2"/>
  <c r="M17" i="1"/>
  <c r="N17" i="1" s="1"/>
  <c r="S15" i="1"/>
  <c r="BC34" i="1"/>
  <c r="BX19" i="1"/>
  <c r="CS15" i="1"/>
  <c r="DK18" i="1"/>
  <c r="EC18" i="1"/>
  <c r="DK21" i="1"/>
  <c r="M20" i="1"/>
  <c r="N20" i="1" s="1"/>
  <c r="BU20" i="1"/>
  <c r="CA20" i="1"/>
  <c r="M16" i="1"/>
  <c r="N16" i="1" s="1"/>
  <c r="DK17" i="1"/>
  <c r="EC16" i="1"/>
  <c r="AN19" i="1"/>
  <c r="BR21" i="1"/>
  <c r="CM19" i="1"/>
  <c r="CY20" i="1"/>
  <c r="AN20" i="1"/>
  <c r="I63" i="2"/>
  <c r="DN16" i="1"/>
  <c r="AG63" i="2"/>
  <c r="BF20" i="1"/>
  <c r="CQ17" i="1"/>
  <c r="BJ28" i="1"/>
  <c r="AH22" i="1"/>
  <c r="AN18" i="1"/>
  <c r="BI23" i="1"/>
  <c r="BR20" i="1"/>
  <c r="CM18" i="1"/>
  <c r="H63" i="2"/>
  <c r="AN21" i="1"/>
  <c r="CM17" i="1"/>
  <c r="DZ17" i="1"/>
  <c r="AH21" i="1"/>
  <c r="EC19" i="1"/>
  <c r="DC28" i="1"/>
  <c r="AH19" i="1"/>
  <c r="AN16" i="1"/>
  <c r="BC21" i="1"/>
  <c r="BR18" i="1"/>
  <c r="CG15" i="1"/>
  <c r="CM16" i="1"/>
  <c r="AN17" i="1"/>
  <c r="V22" i="1"/>
  <c r="AB23" i="1"/>
  <c r="AH18" i="1"/>
  <c r="AN15" i="1"/>
  <c r="BC20" i="1"/>
  <c r="BR17" i="1"/>
  <c r="CM15" i="1"/>
  <c r="CV22" i="1"/>
  <c r="DE22" i="1"/>
  <c r="CG16" i="1"/>
  <c r="AF63" i="2"/>
  <c r="DX28" i="1"/>
  <c r="CB28" i="1"/>
  <c r="V21" i="1"/>
  <c r="AB22" i="1"/>
  <c r="AH17" i="1"/>
  <c r="BC19" i="1"/>
  <c r="BR16" i="1"/>
  <c r="CJ35" i="1"/>
  <c r="CM14" i="1"/>
  <c r="CV21" i="1"/>
  <c r="DE21" i="1"/>
  <c r="AI28" i="1"/>
  <c r="DF28" i="1"/>
  <c r="V19" i="1"/>
  <c r="AB21" i="1"/>
  <c r="AH16" i="1"/>
  <c r="BC18" i="1"/>
  <c r="BR15" i="1"/>
  <c r="CJ34" i="1"/>
  <c r="CP35" i="1"/>
  <c r="CV19" i="1"/>
  <c r="DE19" i="1"/>
  <c r="BI22" i="1"/>
  <c r="P18" i="1"/>
  <c r="Q18" i="1" s="1"/>
  <c r="V18" i="1"/>
  <c r="AB20" i="1"/>
  <c r="AH15" i="1"/>
  <c r="AQ34" i="1"/>
  <c r="AW22" i="1"/>
  <c r="BC17" i="1"/>
  <c r="BL22" i="1"/>
  <c r="BR14" i="1"/>
  <c r="CP34" i="1"/>
  <c r="DE18" i="1"/>
  <c r="BR19" i="1"/>
  <c r="V63" i="2"/>
  <c r="P17" i="1"/>
  <c r="Q17" i="1" s="1"/>
  <c r="V17" i="1"/>
  <c r="AB19" i="1"/>
  <c r="AW21" i="1"/>
  <c r="BC16" i="1"/>
  <c r="BL21" i="1"/>
  <c r="BU35" i="1"/>
  <c r="CA16" i="1"/>
  <c r="DE17" i="1"/>
  <c r="CM21" i="1"/>
  <c r="AL63" i="2"/>
  <c r="AO28" i="1"/>
  <c r="DN23" i="1"/>
  <c r="BP12" i="1"/>
  <c r="V20" i="1"/>
  <c r="BD15" i="1"/>
  <c r="O63" i="2"/>
  <c r="BS12" i="1"/>
  <c r="CQ18" i="1"/>
  <c r="DU33" i="1"/>
  <c r="M35" i="1"/>
  <c r="N35" i="1" s="1"/>
  <c r="P16" i="1"/>
  <c r="Q16" i="1" s="1"/>
  <c r="V16" i="1"/>
  <c r="AB18" i="1"/>
  <c r="AK35" i="1"/>
  <c r="AQ32" i="1"/>
  <c r="AW19" i="1"/>
  <c r="BC15" i="1"/>
  <c r="BL19" i="1"/>
  <c r="BU34" i="1"/>
  <c r="CA15" i="1"/>
  <c r="CP31" i="1"/>
  <c r="CY29" i="1"/>
  <c r="DE16" i="1"/>
  <c r="DQ29" i="1"/>
  <c r="BC22" i="1"/>
  <c r="T18" i="1"/>
  <c r="M34" i="1"/>
  <c r="N34" i="1" s="1"/>
  <c r="P15" i="1"/>
  <c r="Q15" i="1" s="1"/>
  <c r="V15" i="1"/>
  <c r="AB17" i="1"/>
  <c r="AK34" i="1"/>
  <c r="AW18" i="1"/>
  <c r="BL18" i="1"/>
  <c r="CA14" i="1"/>
  <c r="CY23" i="1"/>
  <c r="DE15" i="1"/>
  <c r="DQ22" i="1"/>
  <c r="CD20" i="1"/>
  <c r="AJ63" i="2"/>
  <c r="BL20" i="1"/>
  <c r="CZ14" i="1"/>
  <c r="CZ15" i="1"/>
  <c r="AK63" i="2"/>
  <c r="EA11" i="1"/>
  <c r="T12" i="1"/>
  <c r="AF18" i="1"/>
  <c r="AL33" i="1"/>
  <c r="CT10" i="1"/>
  <c r="M33" i="1"/>
  <c r="N33" i="1" s="1"/>
  <c r="P14" i="1"/>
  <c r="Q14" i="1" s="1"/>
  <c r="V14" i="1"/>
  <c r="AB16" i="1"/>
  <c r="AK33" i="1"/>
  <c r="AW17" i="1"/>
  <c r="BF35" i="1"/>
  <c r="BL17" i="1"/>
  <c r="BU31" i="1"/>
  <c r="CD35" i="1"/>
  <c r="CJ23" i="1"/>
  <c r="CP29" i="1"/>
  <c r="CY22" i="1"/>
  <c r="DE14" i="1"/>
  <c r="DQ21" i="1"/>
  <c r="BX17" i="1"/>
  <c r="AM63" i="2"/>
  <c r="DB20" i="1"/>
  <c r="J63" i="2"/>
  <c r="AQ63" i="2"/>
  <c r="Y63" i="2"/>
  <c r="CT28" i="1"/>
  <c r="M63" i="2"/>
  <c r="W63" i="2"/>
  <c r="DT20" i="1"/>
  <c r="G63" i="2"/>
  <c r="AV63" i="2" s="1"/>
  <c r="CJ20" i="1"/>
  <c r="AC15" i="1"/>
  <c r="AD63" i="2"/>
  <c r="BV12" i="1"/>
  <c r="AO18" i="1"/>
  <c r="BJ33" i="1"/>
  <c r="DF10" i="1"/>
  <c r="AX23" i="1"/>
  <c r="N31" i="1"/>
  <c r="S35" i="1"/>
  <c r="Y35" i="1"/>
  <c r="AB15" i="1"/>
  <c r="AK31" i="1"/>
  <c r="AQ29" i="1"/>
  <c r="AW16" i="1"/>
  <c r="BF34" i="1"/>
  <c r="BL16" i="1"/>
  <c r="CD34" i="1"/>
  <c r="CJ22" i="1"/>
  <c r="CP21" i="1"/>
  <c r="CY21" i="1"/>
  <c r="DH35" i="1"/>
  <c r="DQ19" i="1"/>
  <c r="DW19" i="1"/>
  <c r="DW23" i="1"/>
  <c r="AQ20" i="1"/>
  <c r="AC63" i="2"/>
  <c r="AT20" i="1"/>
  <c r="U63" i="2"/>
  <c r="DH20" i="1"/>
  <c r="AX14" i="1"/>
  <c r="ED15" i="1"/>
  <c r="S63" i="2"/>
  <c r="BJ11" i="1"/>
  <c r="BY12" i="1"/>
  <c r="BJ18" i="1"/>
  <c r="DC33" i="1"/>
  <c r="CB10" i="1"/>
  <c r="S34" i="1"/>
  <c r="Y34" i="1"/>
  <c r="AB14" i="1"/>
  <c r="AQ22" i="1"/>
  <c r="AW15" i="1"/>
  <c r="BF33" i="1"/>
  <c r="BL15" i="1"/>
  <c r="BU29" i="1"/>
  <c r="CD33" i="1"/>
  <c r="CJ21" i="1"/>
  <c r="CP20" i="1"/>
  <c r="CY19" i="1"/>
  <c r="DH34" i="1"/>
  <c r="DQ18" i="1"/>
  <c r="DQ16" i="1"/>
  <c r="K63" i="2"/>
  <c r="N63" i="2"/>
  <c r="X63" i="2"/>
  <c r="CG20" i="1"/>
  <c r="R63" i="2"/>
  <c r="AF15" i="1"/>
  <c r="W15" i="1"/>
  <c r="Z63" i="2"/>
  <c r="DZ20" i="1"/>
  <c r="CH14" i="1"/>
  <c r="DU15" i="1"/>
  <c r="DU11" i="1"/>
  <c r="Q63" i="2"/>
  <c r="DL11" i="1"/>
  <c r="ED12" i="1"/>
  <c r="T13" i="1"/>
  <c r="AU10" i="1"/>
  <c r="S33" i="1"/>
  <c r="Y33" i="1"/>
  <c r="AE35" i="1"/>
  <c r="AK29" i="1"/>
  <c r="AQ21" i="1"/>
  <c r="AW14" i="1"/>
  <c r="BF31" i="1"/>
  <c r="BL14" i="1"/>
  <c r="BX34" i="1"/>
  <c r="CD31" i="1"/>
  <c r="CJ19" i="1"/>
  <c r="CP19" i="1"/>
  <c r="CY18" i="1"/>
  <c r="DH33" i="1"/>
  <c r="DQ17" i="1"/>
  <c r="EC25" i="1"/>
  <c r="EC23" i="1"/>
  <c r="DE20" i="1"/>
  <c r="BJ14" i="1"/>
  <c r="AE63" i="2"/>
  <c r="Y20" i="1"/>
  <c r="BG14" i="1"/>
  <c r="BG15" i="1"/>
  <c r="ED11" i="1"/>
  <c r="L63" i="2"/>
  <c r="CW11" i="1"/>
  <c r="AX12" i="1"/>
  <c r="CK23" i="1"/>
  <c r="CN13" i="1"/>
  <c r="AO13" i="1"/>
  <c r="ED10" i="1"/>
  <c r="DZ34" i="1"/>
  <c r="N28" i="1"/>
  <c r="Y31" i="1"/>
  <c r="AE34" i="1"/>
  <c r="AK17" i="1"/>
  <c r="AQ19" i="1"/>
  <c r="BO35" i="1"/>
  <c r="BX33" i="1"/>
  <c r="CJ18" i="1"/>
  <c r="CS31" i="1"/>
  <c r="CY17" i="1"/>
  <c r="DH31" i="1"/>
  <c r="DQ15" i="1"/>
  <c r="P20" i="1"/>
  <c r="Q20" i="1" s="1"/>
  <c r="S20" i="1"/>
  <c r="BI20" i="1"/>
  <c r="AR15" i="1"/>
  <c r="BD28" i="1"/>
  <c r="DZ19" i="1"/>
  <c r="AN63" i="2"/>
  <c r="DT15" i="1"/>
  <c r="AH20" i="1"/>
  <c r="AW20" i="1"/>
  <c r="AL11" i="1"/>
  <c r="DI23" i="1"/>
  <c r="BY10" i="1"/>
  <c r="N26" i="1"/>
  <c r="AE33" i="1"/>
  <c r="AK16" i="1"/>
  <c r="AQ18" i="1"/>
  <c r="AZ35" i="1"/>
  <c r="BF29" i="1"/>
  <c r="BO34" i="1"/>
  <c r="CD29" i="1"/>
  <c r="CJ17" i="1"/>
  <c r="CY16" i="1"/>
  <c r="DH30" i="1"/>
  <c r="DQ14" i="1"/>
  <c r="C24" i="3"/>
  <c r="P61" i="2"/>
  <c r="AD61" i="2"/>
  <c r="AA61" i="2"/>
  <c r="N61" i="2"/>
  <c r="X61" i="2"/>
  <c r="AF61" i="2"/>
  <c r="K61" i="2"/>
  <c r="P59" i="2"/>
  <c r="P67" i="2" s="1"/>
  <c r="N59" i="2"/>
  <c r="N67" i="2" s="1"/>
  <c r="V59" i="2"/>
  <c r="I59" i="2"/>
  <c r="J59" i="2"/>
  <c r="X59" i="2"/>
  <c r="O59" i="2"/>
  <c r="O67" i="2" s="1"/>
  <c r="AF59" i="2"/>
  <c r="AF67" i="2" s="1"/>
  <c r="AF68" i="2" s="1"/>
  <c r="AF69" i="2" s="1"/>
  <c r="AF70" i="2" s="1"/>
  <c r="AJ59" i="2"/>
  <c r="AJ67" i="2" s="1"/>
  <c r="U59" i="2"/>
  <c r="AD59" i="2"/>
  <c r="AD67" i="2" s="1"/>
  <c r="AN59" i="2"/>
  <c r="AN67" i="2" s="1"/>
  <c r="R59" i="2"/>
  <c r="S59" i="2"/>
  <c r="AE59" i="2"/>
  <c r="AC59" i="2"/>
  <c r="AI59" i="2"/>
  <c r="AI67" i="2" s="1"/>
  <c r="AG59" i="2"/>
  <c r="AO59" i="2"/>
  <c r="Z59" i="2"/>
  <c r="L59" i="2"/>
  <c r="L67" i="2" s="1"/>
  <c r="Q59" i="2"/>
  <c r="Q67" i="2" s="1"/>
  <c r="Q68" i="2" s="1"/>
  <c r="Q69" i="2" s="1"/>
  <c r="Q70" i="2" s="1"/>
  <c r="T59" i="2"/>
  <c r="AL59" i="2"/>
  <c r="G59" i="2"/>
  <c r="AV59" i="2" s="1"/>
  <c r="AH59" i="2"/>
  <c r="M59" i="2"/>
  <c r="AK59" i="2"/>
  <c r="Y59" i="2"/>
  <c r="AA59" i="2"/>
  <c r="K59" i="2"/>
  <c r="K67" i="2" s="1"/>
  <c r="AV67" i="2" s="1"/>
  <c r="AP59" i="2"/>
  <c r="AQ59" i="2"/>
  <c r="W59" i="2"/>
  <c r="W67" i="2" s="1"/>
  <c r="W68" i="2" s="1"/>
  <c r="W69" i="2" s="1"/>
  <c r="W70" i="2" s="1"/>
  <c r="AB59" i="2"/>
  <c r="AM59" i="2"/>
  <c r="H59" i="2"/>
  <c r="S60" i="2"/>
  <c r="AO60" i="2"/>
  <c r="K60" i="2"/>
  <c r="AC62" i="2"/>
  <c r="Z62" i="2"/>
  <c r="U62" i="2"/>
  <c r="V62" i="2"/>
  <c r="K62" i="2"/>
  <c r="Q62" i="2"/>
  <c r="L62" i="2"/>
  <c r="X62" i="2"/>
  <c r="AA62" i="2"/>
  <c r="I62" i="2"/>
  <c r="AG62" i="2"/>
  <c r="T62" i="2"/>
  <c r="AL62" i="2"/>
  <c r="AD62" i="2"/>
  <c r="P62" i="2"/>
  <c r="M62" i="2"/>
  <c r="AN62" i="2"/>
  <c r="G62" i="2"/>
  <c r="AV62" i="2" s="1"/>
  <c r="AE62" i="2"/>
  <c r="AB62" i="2"/>
  <c r="AF62" i="2"/>
  <c r="R62" i="2"/>
  <c r="AK62" i="2"/>
  <c r="AI62" i="2"/>
  <c r="Y62" i="2"/>
  <c r="AQ62" i="2"/>
  <c r="AJ62" i="2"/>
  <c r="O62" i="2"/>
  <c r="W62" i="2"/>
  <c r="S62" i="2"/>
  <c r="AP62" i="2"/>
  <c r="N62" i="2"/>
  <c r="H62" i="2"/>
  <c r="AO62" i="2"/>
  <c r="J62" i="2"/>
  <c r="AM62" i="2"/>
  <c r="AH62" i="2"/>
  <c r="AV26" i="2"/>
  <c r="D28" i="3"/>
  <c r="AV25" i="2"/>
  <c r="AV27" i="2"/>
  <c r="AU21" i="1"/>
  <c r="CE21" i="1"/>
  <c r="AI21" i="1"/>
  <c r="BD21" i="1"/>
  <c r="T21" i="1"/>
  <c r="DR21" i="1"/>
  <c r="Z29" i="1"/>
  <c r="CN29" i="1"/>
  <c r="CZ29" i="1"/>
  <c r="T29" i="1"/>
  <c r="DR29" i="1"/>
  <c r="EA29" i="1"/>
  <c r="CB29" i="1"/>
  <c r="AI29" i="1"/>
  <c r="AR29" i="1"/>
  <c r="DF29" i="1"/>
  <c r="W29" i="1"/>
  <c r="AU29" i="1"/>
  <c r="BG29" i="1"/>
  <c r="AO29" i="1"/>
  <c r="BP29" i="1"/>
  <c r="AX29" i="1"/>
  <c r="DU29" i="1"/>
  <c r="DO29" i="1"/>
  <c r="BA29" i="1"/>
  <c r="DC29" i="1"/>
  <c r="CW29" i="1"/>
  <c r="BJ29" i="1"/>
  <c r="BV29" i="1"/>
  <c r="CE29" i="1"/>
  <c r="BY29" i="1"/>
  <c r="BS29" i="1"/>
  <c r="DX29" i="1"/>
  <c r="AL29" i="1"/>
  <c r="CH29" i="1"/>
  <c r="DL29" i="1"/>
  <c r="AC29" i="1"/>
  <c r="CK29" i="1"/>
  <c r="ED29" i="1"/>
  <c r="CQ29" i="1"/>
  <c r="CT29" i="1"/>
  <c r="BD29" i="1"/>
  <c r="AF29" i="1"/>
  <c r="AB27" i="1"/>
  <c r="DE27" i="1"/>
  <c r="CN25" i="1"/>
  <c r="BP25" i="1"/>
  <c r="Y27" i="1"/>
  <c r="DZ27" i="1"/>
  <c r="CQ25" i="1"/>
  <c r="V27" i="1"/>
  <c r="AO25" i="1"/>
  <c r="BM25" i="1"/>
  <c r="Z25" i="1"/>
  <c r="CH27" i="1"/>
  <c r="BC27" i="1"/>
  <c r="BY25" i="1"/>
  <c r="DF27" i="1"/>
  <c r="BX25" i="1"/>
  <c r="CZ25" i="1"/>
  <c r="AF27" i="1"/>
  <c r="EA25" i="1"/>
  <c r="CZ27" i="1"/>
  <c r="CJ24" i="1"/>
  <c r="DI27" i="1"/>
  <c r="BI28" i="1"/>
  <c r="BI26" i="1"/>
  <c r="BI25" i="1"/>
  <c r="DT22" i="1"/>
  <c r="DB25" i="1"/>
  <c r="AE27" i="1"/>
  <c r="DF25" i="1"/>
  <c r="CE24" i="1"/>
  <c r="CY27" i="1"/>
  <c r="BA27" i="1"/>
  <c r="AU25" i="1"/>
  <c r="AC25" i="1"/>
  <c r="S17" i="1"/>
  <c r="Y19" i="1"/>
  <c r="AT23" i="1"/>
  <c r="BI21" i="1"/>
  <c r="BO21" i="1"/>
  <c r="CP18" i="1"/>
  <c r="CV18" i="1"/>
  <c r="DB24" i="1"/>
  <c r="DN24" i="1"/>
  <c r="BR27" i="1"/>
  <c r="DT27" i="1"/>
  <c r="DO24" i="1"/>
  <c r="DQ27" i="1"/>
  <c r="CW27" i="1"/>
  <c r="BS25" i="1"/>
  <c r="BG23" i="1"/>
  <c r="S16" i="1"/>
  <c r="Y18" i="1"/>
  <c r="AT22" i="1"/>
  <c r="BI19" i="1"/>
  <c r="BO19" i="1"/>
  <c r="BU24" i="1"/>
  <c r="CP17" i="1"/>
  <c r="CV17" i="1"/>
  <c r="DB23" i="1"/>
  <c r="DN22" i="1"/>
  <c r="BY27" i="1"/>
  <c r="AK27" i="1"/>
  <c r="T24" i="1"/>
  <c r="P27" i="1"/>
  <c r="Q27" i="1" s="1"/>
  <c r="AU27" i="1"/>
  <c r="CK25" i="1"/>
  <c r="ED25" i="1"/>
  <c r="DO23" i="1"/>
  <c r="Y17" i="1"/>
  <c r="AT21" i="1"/>
  <c r="AZ24" i="1"/>
  <c r="BI18" i="1"/>
  <c r="BO18" i="1"/>
  <c r="BU22" i="1"/>
  <c r="CP16" i="1"/>
  <c r="CV16" i="1"/>
  <c r="DB22" i="1"/>
  <c r="DN21" i="1"/>
  <c r="W27" i="1"/>
  <c r="CH25" i="1"/>
  <c r="AX24" i="1"/>
  <c r="AN27" i="1"/>
  <c r="CQ27" i="1"/>
  <c r="DC25" i="1"/>
  <c r="BA25" i="1"/>
  <c r="CT23" i="1"/>
  <c r="Y16" i="1"/>
  <c r="AE24" i="1"/>
  <c r="AT19" i="1"/>
  <c r="AZ22" i="1"/>
  <c r="BI17" i="1"/>
  <c r="BO17" i="1"/>
  <c r="BU21" i="1"/>
  <c r="CP15" i="1"/>
  <c r="CV15" i="1"/>
  <c r="DB21" i="1"/>
  <c r="DH18" i="1"/>
  <c r="DN19" i="1"/>
  <c r="CJ27" i="1"/>
  <c r="CS27" i="1"/>
  <c r="CW25" i="1"/>
  <c r="BJ24" i="1"/>
  <c r="BF27" i="1"/>
  <c r="BM27" i="1"/>
  <c r="CE25" i="1"/>
  <c r="DL25" i="1"/>
  <c r="AE23" i="1"/>
  <c r="AT18" i="1"/>
  <c r="AZ21" i="1"/>
  <c r="BI16" i="1"/>
  <c r="BO16" i="1"/>
  <c r="BU19" i="1"/>
  <c r="CP14" i="1"/>
  <c r="CV14" i="1"/>
  <c r="DB19" i="1"/>
  <c r="DH17" i="1"/>
  <c r="DN18" i="1"/>
  <c r="DW22" i="1"/>
  <c r="EC27" i="1"/>
  <c r="DW27" i="1"/>
  <c r="BX27" i="1"/>
  <c r="BS27" i="1"/>
  <c r="DU25" i="1"/>
  <c r="CQ26" i="1"/>
  <c r="CD27" i="1"/>
  <c r="DR27" i="1"/>
  <c r="T25" i="1"/>
  <c r="BJ25" i="1"/>
  <c r="BS17" i="1"/>
  <c r="DZ16" i="1"/>
  <c r="AE22" i="1"/>
  <c r="AT17" i="1"/>
  <c r="AZ20" i="1"/>
  <c r="BI15" i="1"/>
  <c r="BO15" i="1"/>
  <c r="BU18" i="1"/>
  <c r="CG24" i="1"/>
  <c r="CS35" i="1"/>
  <c r="CY34" i="1"/>
  <c r="DB18" i="1"/>
  <c r="DH16" i="1"/>
  <c r="DN17" i="1"/>
  <c r="DW21" i="1"/>
  <c r="BL27" i="1"/>
  <c r="BU27" i="1"/>
  <c r="CV27" i="1"/>
  <c r="CK24" i="1"/>
  <c r="DB27" i="1"/>
  <c r="BG27" i="1"/>
  <c r="AI25" i="1"/>
  <c r="BV25" i="1"/>
  <c r="BD17" i="1"/>
  <c r="DZ18" i="1"/>
  <c r="P25" i="1"/>
  <c r="Q25" i="1" s="1"/>
  <c r="AE21" i="1"/>
  <c r="AK24" i="1"/>
  <c r="AT16" i="1"/>
  <c r="AZ19" i="1"/>
  <c r="BF24" i="1"/>
  <c r="BI14" i="1"/>
  <c r="BO14" i="1"/>
  <c r="BU17" i="1"/>
  <c r="CA22" i="1"/>
  <c r="CG22" i="1"/>
  <c r="CS34" i="1"/>
  <c r="CY33" i="1"/>
  <c r="DB17" i="1"/>
  <c r="DH15" i="1"/>
  <c r="DN14" i="1"/>
  <c r="DW18" i="1"/>
  <c r="AH27" i="1"/>
  <c r="AX25" i="1"/>
  <c r="DI25" i="1"/>
  <c r="DX27" i="1"/>
  <c r="AF25" i="1"/>
  <c r="DO27" i="1"/>
  <c r="DW24" i="1"/>
  <c r="BG18" i="1"/>
  <c r="DC24" i="1"/>
  <c r="S27" i="1"/>
  <c r="DL27" i="1"/>
  <c r="AR18" i="1"/>
  <c r="CT25" i="1"/>
  <c r="AR25" i="1"/>
  <c r="CH17" i="1"/>
  <c r="DZ22" i="1"/>
  <c r="P24" i="1"/>
  <c r="Q24" i="1" s="1"/>
  <c r="AK22" i="1"/>
  <c r="AT15" i="1"/>
  <c r="AZ18" i="1"/>
  <c r="BF22" i="1"/>
  <c r="BL35" i="1"/>
  <c r="BR35" i="1"/>
  <c r="BU16" i="1"/>
  <c r="CA21" i="1"/>
  <c r="CG21" i="1"/>
  <c r="CS33" i="1"/>
  <c r="DB16" i="1"/>
  <c r="DH14" i="1"/>
  <c r="DQ35" i="1"/>
  <c r="DW17" i="1"/>
  <c r="BO27" i="1"/>
  <c r="DX25" i="1"/>
  <c r="CA27" i="1"/>
  <c r="AL18" i="1"/>
  <c r="DN27" i="1"/>
  <c r="AQ27" i="1"/>
  <c r="BA18" i="1"/>
  <c r="BD25" i="1"/>
  <c r="W25" i="1"/>
  <c r="CN17" i="1"/>
  <c r="DZ24" i="1"/>
  <c r="P22" i="1"/>
  <c r="Q22" i="1" s="1"/>
  <c r="AE19" i="1"/>
  <c r="AK21" i="1"/>
  <c r="AZ17" i="1"/>
  <c r="BF21" i="1"/>
  <c r="BL34" i="1"/>
  <c r="BR34" i="1"/>
  <c r="BU15" i="1"/>
  <c r="CA19" i="1"/>
  <c r="CG19" i="1"/>
  <c r="DB15" i="1"/>
  <c r="DK35" i="1"/>
  <c r="DQ34" i="1"/>
  <c r="DW14" i="1"/>
  <c r="AT27" i="1"/>
  <c r="M27" i="1"/>
  <c r="N27" i="1" s="1"/>
  <c r="AW27" i="1"/>
  <c r="BI27" i="1"/>
  <c r="BM18" i="1"/>
  <c r="CT17" i="1"/>
  <c r="P21" i="1"/>
  <c r="Q21" i="1" s="1"/>
  <c r="AE18" i="1"/>
  <c r="AK19" i="1"/>
  <c r="AQ24" i="1"/>
  <c r="AW35" i="1"/>
  <c r="BF19" i="1"/>
  <c r="BU14" i="1"/>
  <c r="CA18" i="1"/>
  <c r="CG18" i="1"/>
  <c r="CM24" i="1"/>
  <c r="DB14" i="1"/>
  <c r="DK34" i="1"/>
  <c r="DH27" i="1"/>
  <c r="DO25" i="1"/>
  <c r="CB25" i="1"/>
  <c r="DR25" i="1"/>
  <c r="EC28" i="1"/>
  <c r="CP27" i="1"/>
  <c r="V24" i="1"/>
  <c r="AE17" i="1"/>
  <c r="AK18" i="1"/>
  <c r="AQ23" i="1"/>
  <c r="BX35" i="1"/>
  <c r="CA17" i="1"/>
  <c r="CY24" i="1"/>
  <c r="DE35" i="1"/>
  <c r="DK33" i="1"/>
  <c r="AN54" i="2"/>
  <c r="AK17" i="3" s="1"/>
  <c r="AK28" i="3" s="1"/>
  <c r="AK32" i="3" s="1"/>
  <c r="U60" i="2"/>
  <c r="V60" i="2"/>
  <c r="W60" i="2"/>
  <c r="Q60" i="2"/>
  <c r="T60" i="2"/>
  <c r="O60" i="2"/>
  <c r="R60" i="2"/>
  <c r="AJ60" i="2"/>
  <c r="I60" i="2"/>
  <c r="AK60" i="2"/>
  <c r="AQ60" i="2"/>
  <c r="Y60" i="2"/>
  <c r="AC60" i="2"/>
  <c r="L60" i="2"/>
  <c r="P60" i="2"/>
  <c r="X60" i="2"/>
  <c r="AF60" i="2"/>
  <c r="G60" i="2"/>
  <c r="AV60" i="2" s="1"/>
  <c r="AL60" i="2"/>
  <c r="AG60" i="2"/>
  <c r="J60" i="2"/>
  <c r="AM60" i="2"/>
  <c r="H60" i="2"/>
  <c r="AI60" i="2"/>
  <c r="AH60" i="2"/>
  <c r="AD60" i="2"/>
  <c r="AA60" i="2"/>
  <c r="AB60" i="2"/>
  <c r="AN60" i="2"/>
  <c r="N60" i="2"/>
  <c r="AP60" i="2"/>
  <c r="DT12" i="1"/>
  <c r="BR12" i="1"/>
  <c r="DK12" i="1"/>
  <c r="BC12" i="1"/>
  <c r="CV12" i="1"/>
  <c r="CG12" i="1"/>
  <c r="AN12" i="1"/>
  <c r="Y12" i="1"/>
  <c r="BU12" i="1"/>
  <c r="BF12" i="1"/>
  <c r="CY12" i="1"/>
  <c r="CJ12" i="1"/>
  <c r="AQ12" i="1"/>
  <c r="AB12" i="1"/>
  <c r="M12" i="1"/>
  <c r="N12" i="1" s="1"/>
  <c r="BI12" i="1"/>
  <c r="BX12" i="1"/>
  <c r="DW12" i="1"/>
  <c r="DB12" i="1"/>
  <c r="AE12" i="1"/>
  <c r="CM12" i="1"/>
  <c r="AT12" i="1"/>
  <c r="P12" i="1"/>
  <c r="Q12" i="1" s="1"/>
  <c r="BL12" i="1"/>
  <c r="AW12" i="1"/>
  <c r="AH12" i="1"/>
  <c r="DZ12" i="1"/>
  <c r="CS12" i="1"/>
  <c r="CD12" i="1"/>
  <c r="BO12" i="1"/>
  <c r="S12" i="1"/>
  <c r="DH12" i="1"/>
  <c r="AZ12" i="1"/>
  <c r="AK12" i="1"/>
  <c r="V12" i="1"/>
  <c r="DQ12" i="1"/>
  <c r="DE12" i="1"/>
  <c r="CA12" i="1"/>
  <c r="CP12" i="1"/>
  <c r="DN12" i="1"/>
  <c r="M60" i="2"/>
  <c r="W26" i="1"/>
  <c r="BG26" i="1"/>
  <c r="AO26" i="1"/>
  <c r="BA26" i="1"/>
  <c r="CB26" i="1"/>
  <c r="BS26" i="1"/>
  <c r="BY26" i="1"/>
  <c r="DI26" i="1"/>
  <c r="CZ26" i="1"/>
  <c r="AC26" i="1"/>
  <c r="DX26" i="1"/>
  <c r="AF26" i="1"/>
  <c r="AI26" i="1"/>
  <c r="CE26" i="1"/>
  <c r="DR26" i="1"/>
  <c r="ED26" i="1"/>
  <c r="DL26" i="1"/>
  <c r="Z26" i="1"/>
  <c r="BD26" i="1"/>
  <c r="DF26" i="1"/>
  <c r="EA26" i="1"/>
  <c r="DO26" i="1"/>
  <c r="DU26" i="1"/>
  <c r="T26" i="1"/>
  <c r="CT26" i="1"/>
  <c r="BV26" i="1"/>
  <c r="BM26" i="1"/>
  <c r="BJ26" i="1"/>
  <c r="AX26" i="1"/>
  <c r="AU26" i="1"/>
  <c r="AL26" i="1"/>
  <c r="CN26" i="1"/>
  <c r="BP26" i="1"/>
  <c r="DC26" i="1"/>
  <c r="CW26" i="1"/>
  <c r="CK26" i="1"/>
  <c r="CH26" i="1"/>
  <c r="CA13" i="1"/>
  <c r="Z60" i="2"/>
  <c r="AL61" i="2"/>
  <c r="W61" i="2"/>
  <c r="H61" i="2"/>
  <c r="L61" i="2"/>
  <c r="Z61" i="2"/>
  <c r="G61" i="2"/>
  <c r="AV61" i="2" s="1"/>
  <c r="AC61" i="2"/>
  <c r="AO61" i="2"/>
  <c r="AG61" i="2"/>
  <c r="S61" i="2"/>
  <c r="Y61" i="2"/>
  <c r="U61" i="2"/>
  <c r="AP61" i="2"/>
  <c r="Q61" i="2"/>
  <c r="T61" i="2"/>
  <c r="AE61" i="2"/>
  <c r="AK61" i="2"/>
  <c r="AI61" i="2"/>
  <c r="J61" i="2"/>
  <c r="AQ61" i="2"/>
  <c r="AB61" i="2"/>
  <c r="O61" i="2"/>
  <c r="R61" i="2"/>
  <c r="AM61" i="2"/>
  <c r="AN61" i="2"/>
  <c r="V61" i="2"/>
  <c r="AJ61" i="2"/>
  <c r="I61" i="2"/>
  <c r="M61" i="2"/>
  <c r="AH61" i="2"/>
  <c r="BS22" i="1"/>
  <c r="CH22" i="1"/>
  <c r="DU22" i="1"/>
  <c r="EA22" i="1"/>
  <c r="AL22" i="1"/>
  <c r="DL22" i="1"/>
  <c r="DO22" i="1"/>
  <c r="CW22" i="1"/>
  <c r="BY22" i="1"/>
  <c r="BA22" i="1"/>
  <c r="AC22" i="1"/>
  <c r="CE22" i="1"/>
  <c r="CB22" i="1"/>
  <c r="BG22" i="1"/>
  <c r="BD22" i="1"/>
  <c r="AU22" i="1"/>
  <c r="W22" i="1"/>
  <c r="DC22" i="1"/>
  <c r="CT22" i="1"/>
  <c r="ED22" i="1"/>
  <c r="BV22" i="1"/>
  <c r="AX22" i="1"/>
  <c r="Z22" i="1"/>
  <c r="CZ22" i="1"/>
  <c r="BJ22" i="1"/>
  <c r="DR22" i="1"/>
  <c r="AI22" i="1"/>
  <c r="CK22" i="1"/>
  <c r="BM22" i="1"/>
  <c r="AO22" i="1"/>
  <c r="DX22" i="1"/>
  <c r="DF22" i="1"/>
  <c r="DI22" i="1"/>
  <c r="BP22" i="1"/>
  <c r="AR22" i="1"/>
  <c r="T22" i="1"/>
  <c r="V13" i="1"/>
  <c r="CB21" i="1"/>
  <c r="CQ21" i="1"/>
  <c r="CH21" i="1"/>
  <c r="BJ21" i="1"/>
  <c r="BA21" i="1"/>
  <c r="BS21" i="1"/>
  <c r="EA21" i="1"/>
  <c r="DO21" i="1"/>
  <c r="CT21" i="1"/>
  <c r="BP21" i="1"/>
  <c r="AL21" i="1"/>
  <c r="DC21" i="1"/>
  <c r="AC21" i="1"/>
  <c r="BM21" i="1"/>
  <c r="DF21" i="1"/>
  <c r="AR21" i="1"/>
  <c r="CK21" i="1"/>
  <c r="BG21" i="1"/>
  <c r="DL21" i="1"/>
  <c r="W21" i="1"/>
  <c r="CN21" i="1"/>
  <c r="DI21" i="1"/>
  <c r="DX21" i="1"/>
  <c r="BY21" i="1"/>
  <c r="ED21" i="1"/>
  <c r="CW21" i="1"/>
  <c r="BV21" i="1"/>
  <c r="DU21" i="1"/>
  <c r="AF21" i="1"/>
  <c r="AX21" i="1"/>
  <c r="Z21" i="1"/>
  <c r="CZ21" i="1"/>
  <c r="AE60" i="2"/>
  <c r="DF20" i="1"/>
  <c r="CW20" i="1"/>
  <c r="DU20" i="1"/>
  <c r="CT20" i="1"/>
  <c r="CZ20" i="1"/>
  <c r="AX20" i="1"/>
  <c r="DC20" i="1"/>
  <c r="T20" i="1"/>
  <c r="AR20" i="1"/>
  <c r="CH20" i="1"/>
  <c r="CQ20" i="1"/>
  <c r="BS20" i="1"/>
  <c r="AO20" i="1"/>
  <c r="BY20" i="1"/>
  <c r="BA20" i="1"/>
  <c r="BJ20" i="1"/>
  <c r="AU20" i="1"/>
  <c r="DL20" i="1"/>
  <c r="AC20" i="1"/>
  <c r="CE20" i="1"/>
  <c r="AL20" i="1"/>
  <c r="BM20" i="1"/>
  <c r="Z20" i="1"/>
  <c r="W20" i="1"/>
  <c r="BD20" i="1"/>
  <c r="CN20" i="1"/>
  <c r="BP20" i="1"/>
  <c r="DO20" i="1"/>
  <c r="CB20" i="1"/>
  <c r="ED20" i="1"/>
  <c r="EA20" i="1"/>
  <c r="DX20" i="1"/>
  <c r="AF20" i="1"/>
  <c r="CK20" i="1"/>
  <c r="BV20" i="1"/>
  <c r="BG20" i="1"/>
  <c r="DI20" i="1"/>
  <c r="AI20" i="1"/>
  <c r="D38" i="1"/>
  <c r="AO21" i="1"/>
  <c r="EC13" i="1"/>
  <c r="DT13" i="1"/>
  <c r="BR13" i="1"/>
  <c r="DK13" i="1"/>
  <c r="BC13" i="1"/>
  <c r="CV13" i="1"/>
  <c r="CG13" i="1"/>
  <c r="AN13" i="1"/>
  <c r="Y13" i="1"/>
  <c r="BU13" i="1"/>
  <c r="BF13" i="1"/>
  <c r="CY13" i="1"/>
  <c r="CJ13" i="1"/>
  <c r="AQ13" i="1"/>
  <c r="AB13" i="1"/>
  <c r="M13" i="1"/>
  <c r="N13" i="1" s="1"/>
  <c r="DN13" i="1"/>
  <c r="BI13" i="1"/>
  <c r="BX13" i="1"/>
  <c r="DW13" i="1"/>
  <c r="DB13" i="1"/>
  <c r="AE13" i="1"/>
  <c r="DZ13" i="1"/>
  <c r="CM13" i="1"/>
  <c r="AT13" i="1"/>
  <c r="P13" i="1"/>
  <c r="Q13" i="1" s="1"/>
  <c r="DQ13" i="1"/>
  <c r="CP13" i="1"/>
  <c r="AH13" i="1"/>
  <c r="S13" i="1"/>
  <c r="AW13" i="1"/>
  <c r="CS13" i="1"/>
  <c r="CD13" i="1"/>
  <c r="BO13" i="1"/>
  <c r="DH13" i="1"/>
  <c r="AZ13" i="1"/>
  <c r="AK13" i="1"/>
  <c r="DE13" i="1"/>
  <c r="BP24" i="1"/>
  <c r="DI24" i="1"/>
  <c r="CN24" i="1"/>
  <c r="CZ24" i="1"/>
  <c r="BM24" i="1"/>
  <c r="AR24" i="1"/>
  <c r="AL24" i="1"/>
  <c r="AF24" i="1"/>
  <c r="BV24" i="1"/>
  <c r="W24" i="1"/>
  <c r="CQ24" i="1"/>
  <c r="CH24" i="1"/>
  <c r="Z24" i="1"/>
  <c r="CW24" i="1"/>
  <c r="CT24" i="1"/>
  <c r="BY24" i="1"/>
  <c r="EA24" i="1"/>
  <c r="AO24" i="1"/>
  <c r="ED24" i="1"/>
  <c r="DL24" i="1"/>
  <c r="AU24" i="1"/>
  <c r="DR24" i="1"/>
  <c r="BD24" i="1"/>
  <c r="DU24" i="1"/>
  <c r="BS24" i="1"/>
  <c r="DF24" i="1"/>
  <c r="BG24" i="1"/>
  <c r="BA24" i="1"/>
  <c r="AC24" i="1"/>
  <c r="AI24" i="1"/>
  <c r="DX24" i="1"/>
  <c r="BD19" i="1"/>
  <c r="EA19" i="1"/>
  <c r="CW19" i="1"/>
  <c r="DX19" i="1"/>
  <c r="CN19" i="1"/>
  <c r="AC19" i="1"/>
  <c r="AU19" i="1"/>
  <c r="DI19" i="1"/>
  <c r="BJ19" i="1"/>
  <c r="BV19" i="1"/>
  <c r="AO19" i="1"/>
  <c r="AF19" i="1"/>
  <c r="T19" i="1"/>
  <c r="DC19" i="1"/>
  <c r="BP19" i="1"/>
  <c r="DU19" i="1"/>
  <c r="CT19" i="1"/>
  <c r="CE19" i="1"/>
  <c r="AL19" i="1"/>
  <c r="ED19" i="1"/>
  <c r="BM19" i="1"/>
  <c r="BA19" i="1"/>
  <c r="AR19" i="1"/>
  <c r="BG19" i="1"/>
  <c r="BY19" i="1"/>
  <c r="BS19" i="1"/>
  <c r="DR19" i="1"/>
  <c r="W19" i="1"/>
  <c r="CK19" i="1"/>
  <c r="DL19" i="1"/>
  <c r="CQ19" i="1"/>
  <c r="DF19" i="1"/>
  <c r="CB19" i="1"/>
  <c r="Z19" i="1"/>
  <c r="CH19" i="1"/>
  <c r="AX19" i="1"/>
  <c r="AI19" i="1"/>
  <c r="CZ19" i="1"/>
  <c r="DO19" i="1"/>
  <c r="DK11" i="1"/>
  <c r="BC11" i="1"/>
  <c r="CV11" i="1"/>
  <c r="CG11" i="1"/>
  <c r="AN11" i="1"/>
  <c r="Y11" i="1"/>
  <c r="BU11" i="1"/>
  <c r="BF11" i="1"/>
  <c r="CY11" i="1"/>
  <c r="CJ11" i="1"/>
  <c r="AQ11" i="1"/>
  <c r="AB11" i="1"/>
  <c r="M11" i="1"/>
  <c r="N11" i="1" s="1"/>
  <c r="DN11" i="1"/>
  <c r="BI11" i="1"/>
  <c r="BX11" i="1"/>
  <c r="DB11" i="1"/>
  <c r="AE11" i="1"/>
  <c r="CM11" i="1"/>
  <c r="AT11" i="1"/>
  <c r="P11" i="1"/>
  <c r="Q11" i="1" s="1"/>
  <c r="BL11" i="1"/>
  <c r="DE11" i="1"/>
  <c r="CA11" i="1"/>
  <c r="DZ11" i="1"/>
  <c r="AH11" i="1"/>
  <c r="CS11" i="1"/>
  <c r="CD11" i="1"/>
  <c r="BO11" i="1"/>
  <c r="S11" i="1"/>
  <c r="DH11" i="1"/>
  <c r="DW11" i="1"/>
  <c r="AZ11" i="1"/>
  <c r="DT11" i="1"/>
  <c r="AK11" i="1"/>
  <c r="V11" i="1"/>
  <c r="BR11" i="1"/>
  <c r="DQ10" i="1"/>
  <c r="CY10" i="1"/>
  <c r="CD10" i="1"/>
  <c r="BR10" i="1"/>
  <c r="AZ10" i="1"/>
  <c r="AK10" i="1"/>
  <c r="CS10" i="1"/>
  <c r="V10" i="1"/>
  <c r="DN10" i="1"/>
  <c r="CM10" i="1"/>
  <c r="BX10" i="1"/>
  <c r="DZ10" i="1"/>
  <c r="M10" i="1"/>
  <c r="N10" i="1" s="1"/>
  <c r="AH10" i="1"/>
  <c r="AT10" i="1"/>
  <c r="BF10" i="1"/>
  <c r="BI10" i="1"/>
  <c r="DH10" i="1"/>
  <c r="BU10" i="1"/>
  <c r="CJ10" i="1"/>
  <c r="CG10" i="1"/>
  <c r="BO10" i="1"/>
  <c r="DK10" i="1"/>
  <c r="CP10" i="1"/>
  <c r="AN10" i="1"/>
  <c r="DB10" i="1"/>
  <c r="AB10" i="1"/>
  <c r="DT10" i="1"/>
  <c r="EC10" i="1"/>
  <c r="DE10" i="1"/>
  <c r="BL10" i="1"/>
  <c r="Y10" i="1"/>
  <c r="P10" i="1"/>
  <c r="Q10" i="1" s="1"/>
  <c r="S10" i="1"/>
  <c r="AE10" i="1"/>
  <c r="AQ10" i="1"/>
  <c r="K41" i="1"/>
  <c r="EA18" i="1"/>
  <c r="ED18" i="1"/>
  <c r="DR18" i="1"/>
  <c r="CW18" i="1"/>
  <c r="AC18" i="1"/>
  <c r="CT18" i="1"/>
  <c r="DX18" i="1"/>
  <c r="DO18" i="1"/>
  <c r="DC18" i="1"/>
  <c r="DL18" i="1"/>
  <c r="DI18" i="1"/>
  <c r="CZ18" i="1"/>
  <c r="CN18" i="1"/>
  <c r="BD18" i="1"/>
  <c r="W18" i="1"/>
  <c r="CB18" i="1"/>
  <c r="BP18" i="1"/>
  <c r="DF18" i="1"/>
  <c r="DU18" i="1"/>
  <c r="CE18" i="1"/>
  <c r="BS18" i="1"/>
  <c r="AX18" i="1"/>
  <c r="AU18" i="1"/>
  <c r="AI18" i="1"/>
  <c r="E38" i="1"/>
  <c r="BV18" i="1"/>
  <c r="BY18" i="1"/>
  <c r="Z18" i="1"/>
  <c r="CK18" i="1"/>
  <c r="DQ11" i="1"/>
  <c r="CM28" i="1"/>
  <c r="AT28" i="1"/>
  <c r="AE28" i="1"/>
  <c r="P28" i="1"/>
  <c r="Q28" i="1" s="1"/>
  <c r="DQ28" i="1"/>
  <c r="BL28" i="1"/>
  <c r="DE28" i="1"/>
  <c r="CA28" i="1"/>
  <c r="AH28" i="1"/>
  <c r="S28" i="1"/>
  <c r="CP28" i="1"/>
  <c r="AW28" i="1"/>
  <c r="BO28" i="1"/>
  <c r="DH28" i="1"/>
  <c r="CD28" i="1"/>
  <c r="CS28" i="1"/>
  <c r="AK28" i="1"/>
  <c r="V28" i="1"/>
  <c r="DT28" i="1"/>
  <c r="AZ28" i="1"/>
  <c r="BR28" i="1"/>
  <c r="DZ28" i="1"/>
  <c r="DK28" i="1"/>
  <c r="CV28" i="1"/>
  <c r="CG28" i="1"/>
  <c r="BC28" i="1"/>
  <c r="AN28" i="1"/>
  <c r="Y28" i="1"/>
  <c r="BU28" i="1"/>
  <c r="BF28" i="1"/>
  <c r="DW28" i="1"/>
  <c r="CJ28" i="1"/>
  <c r="CY28" i="1"/>
  <c r="DN28" i="1"/>
  <c r="AQ28" i="1"/>
  <c r="BX28" i="1"/>
  <c r="BC10" i="1"/>
  <c r="DQ26" i="1"/>
  <c r="BL26" i="1"/>
  <c r="DE26" i="1"/>
  <c r="CA26" i="1"/>
  <c r="AH26" i="1"/>
  <c r="S26" i="1"/>
  <c r="CP26" i="1"/>
  <c r="AW26" i="1"/>
  <c r="BO26" i="1"/>
  <c r="DH26" i="1"/>
  <c r="CD26" i="1"/>
  <c r="CS26" i="1"/>
  <c r="AZ26" i="1"/>
  <c r="AK26" i="1"/>
  <c r="V26" i="1"/>
  <c r="DT26" i="1"/>
  <c r="DK26" i="1"/>
  <c r="BR26" i="1"/>
  <c r="CV26" i="1"/>
  <c r="CG26" i="1"/>
  <c r="BC26" i="1"/>
  <c r="AN26" i="1"/>
  <c r="Y26" i="1"/>
  <c r="DZ26" i="1"/>
  <c r="DN26" i="1"/>
  <c r="EC26" i="1"/>
  <c r="AE26" i="1"/>
  <c r="DW26" i="1"/>
  <c r="P26" i="1"/>
  <c r="Q26" i="1" s="1"/>
  <c r="CJ26" i="1"/>
  <c r="BU26" i="1"/>
  <c r="CY26" i="1"/>
  <c r="BF26" i="1"/>
  <c r="AQ26" i="1"/>
  <c r="DB26" i="1"/>
  <c r="CM26" i="1"/>
  <c r="AB26" i="1"/>
  <c r="AF34" i="1"/>
  <c r="AO34" i="1"/>
  <c r="CH34" i="1"/>
  <c r="BY34" i="1"/>
  <c r="BP34" i="1"/>
  <c r="DL34" i="1"/>
  <c r="AR34" i="1"/>
  <c r="ED34" i="1"/>
  <c r="AI34" i="1"/>
  <c r="CE34" i="1"/>
  <c r="Z34" i="1"/>
  <c r="DX34" i="1"/>
  <c r="EA34" i="1"/>
  <c r="DF34" i="1"/>
  <c r="BS34" i="1"/>
  <c r="DU34" i="1"/>
  <c r="DC34" i="1"/>
  <c r="DR34" i="1"/>
  <c r="T34" i="1"/>
  <c r="BG34" i="1"/>
  <c r="DO34" i="1"/>
  <c r="BD34" i="1"/>
  <c r="CZ34" i="1"/>
  <c r="AC34" i="1"/>
  <c r="CQ34" i="1"/>
  <c r="CB34" i="1"/>
  <c r="AX34" i="1"/>
  <c r="CW34" i="1"/>
  <c r="DB28" i="1"/>
  <c r="AF32" i="1"/>
  <c r="W32" i="1"/>
  <c r="DU32" i="1"/>
  <c r="AU32" i="1"/>
  <c r="DR32" i="1"/>
  <c r="DF32" i="1"/>
  <c r="DC32" i="1"/>
  <c r="DI32" i="1"/>
  <c r="CZ32" i="1"/>
  <c r="CW32" i="1"/>
  <c r="DX32" i="1"/>
  <c r="CN32" i="1"/>
  <c r="DO32" i="1"/>
  <c r="CK32" i="1"/>
  <c r="DL32" i="1"/>
  <c r="CH32" i="1"/>
  <c r="CT32" i="1"/>
  <c r="BY32" i="1"/>
  <c r="CB32" i="1"/>
  <c r="BJ32" i="1"/>
  <c r="AI32" i="1"/>
  <c r="AO32" i="1"/>
  <c r="BV32" i="1"/>
  <c r="BP32" i="1"/>
  <c r="BD32" i="1"/>
  <c r="BA32" i="1"/>
  <c r="CQ32" i="1"/>
  <c r="BS32" i="1"/>
  <c r="ED32" i="1"/>
  <c r="BG32" i="1"/>
  <c r="AX32" i="1"/>
  <c r="AW10" i="1"/>
  <c r="CP11" i="1"/>
  <c r="BA23" i="1"/>
  <c r="DU23" i="1"/>
  <c r="DL23" i="1"/>
  <c r="EA23" i="1"/>
  <c r="DF23" i="1"/>
  <c r="CZ23" i="1"/>
  <c r="BJ23" i="1"/>
  <c r="CN23" i="1"/>
  <c r="CB23" i="1"/>
  <c r="BM23" i="1"/>
  <c r="BP23" i="1"/>
  <c r="BD23" i="1"/>
  <c r="W23" i="1"/>
  <c r="CQ23" i="1"/>
  <c r="BV23" i="1"/>
  <c r="AI23" i="1"/>
  <c r="T23" i="1"/>
  <c r="CW23" i="1"/>
  <c r="BY23" i="1"/>
  <c r="ED23" i="1"/>
  <c r="BS23" i="1"/>
  <c r="AL23" i="1"/>
  <c r="CE23" i="1"/>
  <c r="AU23" i="1"/>
  <c r="AF23" i="1"/>
  <c r="CH23" i="1"/>
  <c r="DX23" i="1"/>
  <c r="DC23" i="1"/>
  <c r="AR23" i="1"/>
  <c r="AC23" i="1"/>
  <c r="AZ27" i="1"/>
  <c r="DK27" i="1"/>
  <c r="DQ25" i="1"/>
  <c r="BL25" i="1"/>
  <c r="DE25" i="1"/>
  <c r="CA25" i="1"/>
  <c r="AH25" i="1"/>
  <c r="S25" i="1"/>
  <c r="CP25" i="1"/>
  <c r="AW25" i="1"/>
  <c r="BO25" i="1"/>
  <c r="DH25" i="1"/>
  <c r="CD25" i="1"/>
  <c r="CS25" i="1"/>
  <c r="AZ25" i="1"/>
  <c r="AK25" i="1"/>
  <c r="V25" i="1"/>
  <c r="DT25" i="1"/>
  <c r="DK25" i="1"/>
  <c r="BR25" i="1"/>
  <c r="CV25" i="1"/>
  <c r="CG25" i="1"/>
  <c r="BC25" i="1"/>
  <c r="AN25" i="1"/>
  <c r="Y25" i="1"/>
  <c r="DW25" i="1"/>
  <c r="CY25" i="1"/>
  <c r="CJ25" i="1"/>
  <c r="AQ25" i="1"/>
  <c r="AO23" i="1"/>
  <c r="DC35" i="1"/>
  <c r="CN35" i="1"/>
  <c r="ED35" i="1"/>
  <c r="CK35" i="1"/>
  <c r="CH35" i="1"/>
  <c r="AI35" i="1"/>
  <c r="BY35" i="1"/>
  <c r="BV35" i="1"/>
  <c r="DI35" i="1"/>
  <c r="BP35" i="1"/>
  <c r="BJ35" i="1"/>
  <c r="BD35" i="1"/>
  <c r="BA35" i="1"/>
  <c r="AR35" i="1"/>
  <c r="W35" i="1"/>
  <c r="AU35" i="1"/>
  <c r="AO35" i="1"/>
  <c r="AL35" i="1"/>
  <c r="EA35" i="1"/>
  <c r="AC35" i="1"/>
  <c r="AF35" i="1"/>
  <c r="Z35" i="1"/>
  <c r="AX35" i="1"/>
  <c r="DO35" i="1"/>
  <c r="BM35" i="1"/>
  <c r="CB35" i="1"/>
  <c r="CT35" i="1"/>
  <c r="DL35" i="1"/>
  <c r="AF17" i="1"/>
  <c r="Z17" i="1"/>
  <c r="BY17" i="1"/>
  <c r="AI17" i="1"/>
  <c r="CB17" i="1"/>
  <c r="DF17" i="1"/>
  <c r="BP17" i="1"/>
  <c r="AX17" i="1"/>
  <c r="BM17" i="1"/>
  <c r="DU17" i="1"/>
  <c r="W17" i="1"/>
  <c r="BG17" i="1"/>
  <c r="BJ17" i="1"/>
  <c r="DI17" i="1"/>
  <c r="DR17" i="1"/>
  <c r="DC17" i="1"/>
  <c r="DX17" i="1"/>
  <c r="ED17" i="1"/>
  <c r="CE17" i="1"/>
  <c r="T17" i="1"/>
  <c r="CK17" i="1"/>
  <c r="CZ17" i="1"/>
  <c r="AU17" i="1"/>
  <c r="AC17" i="1"/>
  <c r="DO17" i="1"/>
  <c r="DQ23" i="1"/>
  <c r="DE23" i="1"/>
  <c r="CA23" i="1"/>
  <c r="AH23" i="1"/>
  <c r="S23" i="1"/>
  <c r="CP23" i="1"/>
  <c r="AW23" i="1"/>
  <c r="BO23" i="1"/>
  <c r="DH23" i="1"/>
  <c r="CD23" i="1"/>
  <c r="CS23" i="1"/>
  <c r="AZ23" i="1"/>
  <c r="AK23" i="1"/>
  <c r="V23" i="1"/>
  <c r="DK23" i="1"/>
  <c r="BR23" i="1"/>
  <c r="CV23" i="1"/>
  <c r="CG23" i="1"/>
  <c r="BC23" i="1"/>
  <c r="AN23" i="1"/>
  <c r="Y23" i="1"/>
  <c r="BU23" i="1"/>
  <c r="BF23" i="1"/>
  <c r="DZ23" i="1"/>
  <c r="DN25" i="1"/>
  <c r="BF25" i="1"/>
  <c r="EA33" i="1"/>
  <c r="CQ33" i="1"/>
  <c r="BS33" i="1"/>
  <c r="AU33" i="1"/>
  <c r="DF33" i="1"/>
  <c r="W33" i="1"/>
  <c r="DI33" i="1"/>
  <c r="CK33" i="1"/>
  <c r="CE33" i="1"/>
  <c r="BM33" i="1"/>
  <c r="BG33" i="1"/>
  <c r="AO33" i="1"/>
  <c r="DR33" i="1"/>
  <c r="AI33" i="1"/>
  <c r="CW33" i="1"/>
  <c r="BY33" i="1"/>
  <c r="BA33" i="1"/>
  <c r="AC33" i="1"/>
  <c r="DX33" i="1"/>
  <c r="CZ33" i="1"/>
  <c r="CB33" i="1"/>
  <c r="BD33" i="1"/>
  <c r="AF33" i="1"/>
  <c r="DL33" i="1"/>
  <c r="CN33" i="1"/>
  <c r="BP33" i="1"/>
  <c r="CH33" i="1"/>
  <c r="BA15" i="1"/>
  <c r="DI15" i="1"/>
  <c r="DR15" i="1"/>
  <c r="AO15" i="1"/>
  <c r="AI15" i="1"/>
  <c r="DL15" i="1"/>
  <c r="BS15" i="1"/>
  <c r="CN15" i="1"/>
  <c r="DC15" i="1"/>
  <c r="CK15" i="1"/>
  <c r="AC14" i="1"/>
  <c r="EA14" i="1"/>
  <c r="BY14" i="1"/>
  <c r="BA14" i="1"/>
  <c r="AL14" i="1"/>
  <c r="AR14" i="1"/>
  <c r="W14" i="1"/>
  <c r="DC13" i="1"/>
  <c r="CZ13" i="1"/>
  <c r="CB13" i="1"/>
  <c r="BP13" i="1"/>
  <c r="EA13" i="1"/>
  <c r="BD13" i="1"/>
  <c r="DR13" i="1"/>
  <c r="DF13" i="1"/>
  <c r="CQ13" i="1"/>
  <c r="AI13" i="1"/>
  <c r="CH13" i="1"/>
  <c r="Z13" i="1"/>
  <c r="BJ13" i="1"/>
  <c r="W13" i="1"/>
  <c r="AU13" i="1"/>
  <c r="AC13" i="1"/>
  <c r="DI13" i="1"/>
  <c r="AL13" i="1"/>
  <c r="BY13" i="1"/>
  <c r="AF13" i="1"/>
  <c r="BS13" i="1"/>
  <c r="DU13" i="1"/>
  <c r="BA13" i="1"/>
  <c r="CK13" i="1"/>
  <c r="CE13" i="1"/>
  <c r="CW13" i="1"/>
  <c r="BV13" i="1"/>
  <c r="AX13" i="1"/>
  <c r="BU25" i="1"/>
  <c r="DU12" i="1"/>
  <c r="DR12" i="1"/>
  <c r="DL12" i="1"/>
  <c r="DX12" i="1"/>
  <c r="DO12" i="1"/>
  <c r="CQ12" i="1"/>
  <c r="DC12" i="1"/>
  <c r="CW12" i="1"/>
  <c r="CZ12" i="1"/>
  <c r="DI12" i="1"/>
  <c r="W12" i="1"/>
  <c r="DF12" i="1"/>
  <c r="CN12" i="1"/>
  <c r="BD12" i="1"/>
  <c r="BJ12" i="1"/>
  <c r="DZ25" i="1"/>
  <c r="CT31" i="1"/>
  <c r="BV31" i="1"/>
  <c r="BM31" i="1"/>
  <c r="CK31" i="1"/>
  <c r="BD31" i="1"/>
  <c r="AX31" i="1"/>
  <c r="DX31" i="1"/>
  <c r="CB31" i="1"/>
  <c r="DF31" i="1"/>
  <c r="CH31" i="1"/>
  <c r="CZ31" i="1"/>
  <c r="BY31" i="1"/>
  <c r="CW31" i="1"/>
  <c r="BP31" i="1"/>
  <c r="AU31" i="1"/>
  <c r="DC31" i="1"/>
  <c r="AI31" i="1"/>
  <c r="DO31" i="1"/>
  <c r="BS31" i="1"/>
  <c r="DI11" i="1"/>
  <c r="DO11" i="1"/>
  <c r="AR10" i="1"/>
  <c r="W10" i="1"/>
  <c r="CH10" i="1"/>
  <c r="AC10" i="1"/>
  <c r="BP10" i="1"/>
  <c r="EA10" i="1"/>
  <c r="AI10" i="1"/>
  <c r="BA10" i="1"/>
  <c r="BG10" i="1"/>
  <c r="CE10" i="1"/>
  <c r="BM10" i="1"/>
  <c r="AO10" i="1"/>
  <c r="DU10" i="1"/>
  <c r="BS10" i="1"/>
  <c r="CZ10" i="1"/>
  <c r="DO10" i="1"/>
  <c r="BD10" i="1"/>
  <c r="CN10" i="1"/>
  <c r="CW10" i="1"/>
  <c r="CK10" i="1"/>
  <c r="CQ10" i="1"/>
  <c r="AX10" i="1"/>
  <c r="DC10" i="1"/>
  <c r="DX10" i="1"/>
  <c r="DR10" i="1"/>
  <c r="Z10" i="1"/>
  <c r="T10" i="1"/>
  <c r="BJ10" i="1"/>
  <c r="DI10" i="1"/>
  <c r="BP30" i="1"/>
  <c r="BY30" i="1"/>
  <c r="CB30" i="1"/>
  <c r="DX30" i="1"/>
  <c r="BG30" i="1"/>
  <c r="T30" i="1"/>
  <c r="CT30" i="1"/>
  <c r="BD30" i="1"/>
  <c r="BM30" i="1"/>
  <c r="AF30" i="1"/>
  <c r="AL30" i="1"/>
  <c r="AC30" i="1"/>
  <c r="DU30" i="1"/>
  <c r="DI30" i="1"/>
  <c r="CK30" i="1"/>
  <c r="BJ30" i="1"/>
  <c r="Z30" i="1"/>
  <c r="BA30" i="1"/>
  <c r="DF30" i="1"/>
  <c r="W30" i="1"/>
  <c r="BV30" i="1"/>
  <c r="AO30" i="1"/>
  <c r="CH30" i="1"/>
  <c r="DC30" i="1"/>
  <c r="AX30" i="1"/>
  <c r="ED30" i="1"/>
  <c r="CW30" i="1"/>
  <c r="AU30" i="1"/>
  <c r="Z12" i="1"/>
  <c r="CW17" i="1"/>
  <c r="AR13" i="1"/>
  <c r="DL13" i="1"/>
  <c r="CN30" i="1"/>
  <c r="P23" i="1"/>
  <c r="Q23" i="1" s="1"/>
  <c r="BL23" i="1"/>
  <c r="CB12" i="1"/>
  <c r="CE30" i="1"/>
  <c r="CT13" i="1"/>
  <c r="BG13" i="1"/>
  <c r="DX13" i="1"/>
  <c r="AO31" i="1"/>
  <c r="CQ30" i="1"/>
  <c r="AI12" i="1"/>
  <c r="AI30" i="1"/>
  <c r="AR17" i="1"/>
  <c r="BM13" i="1"/>
  <c r="BG31" i="1"/>
  <c r="AR28" i="1"/>
  <c r="CW28" i="1"/>
  <c r="CK28" i="1"/>
  <c r="CQ28" i="1"/>
  <c r="AU28" i="1"/>
  <c r="T28" i="1"/>
  <c r="DL28" i="1"/>
  <c r="AC28" i="1"/>
  <c r="DO28" i="1"/>
  <c r="BY28" i="1"/>
  <c r="ED28" i="1"/>
  <c r="BM28" i="1"/>
  <c r="W28" i="1"/>
  <c r="CZ28" i="1"/>
  <c r="Z28" i="1"/>
  <c r="AX28" i="1"/>
  <c r="BV28" i="1"/>
  <c r="AF28" i="1"/>
  <c r="CN28" i="1"/>
  <c r="CE28" i="1"/>
  <c r="AL28" i="1"/>
  <c r="BP28" i="1"/>
  <c r="DU28" i="1"/>
  <c r="BA28" i="1"/>
  <c r="AU12" i="1"/>
  <c r="EA17" i="1"/>
  <c r="CQ31" i="1"/>
  <c r="DC27" i="1"/>
  <c r="DU27" i="1"/>
  <c r="CN27" i="1"/>
  <c r="BP27" i="1"/>
  <c r="CE27" i="1"/>
  <c r="AR27" i="1"/>
  <c r="AI27" i="1"/>
  <c r="AO27" i="1"/>
  <c r="T27" i="1"/>
  <c r="CT27" i="1"/>
  <c r="CK27" i="1"/>
  <c r="BV27" i="1"/>
  <c r="AX27" i="1"/>
  <c r="Z27" i="1"/>
  <c r="EA27" i="1"/>
  <c r="ED27" i="1"/>
  <c r="BD27" i="1"/>
  <c r="AE25" i="1"/>
  <c r="EC22" i="1"/>
  <c r="CV24" i="1"/>
  <c r="DK24" i="1"/>
  <c r="DT24" i="1"/>
  <c r="CS24" i="1"/>
  <c r="EC17" i="1"/>
  <c r="DI29" i="1"/>
  <c r="DX16" i="1"/>
  <c r="CD24" i="1"/>
  <c r="DH24" i="1"/>
  <c r="DQ33" i="1"/>
  <c r="DT21" i="1"/>
  <c r="BM29" i="1"/>
  <c r="CD22" i="1"/>
  <c r="CS21" i="1"/>
  <c r="DH22" i="1"/>
  <c r="DT18" i="1"/>
  <c r="BO22" i="1"/>
  <c r="DH21" i="1"/>
  <c r="DT17" i="1"/>
  <c r="AW24" i="1"/>
  <c r="CP24" i="1"/>
  <c r="DH19" i="1"/>
  <c r="AH24" i="1"/>
  <c r="CA24" i="1"/>
  <c r="CP22" i="1"/>
  <c r="DE24" i="1"/>
  <c r="DC38" i="1" l="1"/>
  <c r="AT41" i="1"/>
  <c r="DR38" i="1"/>
  <c r="D32" i="3"/>
  <c r="C32" i="3" s="1"/>
  <c r="B50" i="3" s="1"/>
  <c r="C28" i="3"/>
  <c r="W38" i="1"/>
  <c r="AW41" i="1"/>
  <c r="AW42" i="1" s="1"/>
  <c r="AH41" i="1"/>
  <c r="AH42" i="1" s="1"/>
  <c r="CV41" i="1"/>
  <c r="CV42" i="1" s="1"/>
  <c r="DF38" i="1"/>
  <c r="AE41" i="1"/>
  <c r="K66" i="2" s="1"/>
  <c r="K68" i="2" s="1"/>
  <c r="K69" i="2" s="1"/>
  <c r="K70" i="2" s="1"/>
  <c r="S41" i="1"/>
  <c r="S42" i="1" s="1"/>
  <c r="BC41" i="1"/>
  <c r="BC42" i="1" s="1"/>
  <c r="BV38" i="1"/>
  <c r="Y11" i="2" s="1"/>
  <c r="BL41" i="1"/>
  <c r="BL42" i="1" s="1"/>
  <c r="CB38" i="1"/>
  <c r="AA11" i="2" s="1"/>
  <c r="AA36" i="2" s="1"/>
  <c r="CT38" i="1"/>
  <c r="CT39" i="1" s="1"/>
  <c r="AG12" i="2" s="1"/>
  <c r="AK11" i="2"/>
  <c r="DF39" i="1"/>
  <c r="AK12" i="2" s="1"/>
  <c r="CB39" i="1"/>
  <c r="AA12" i="2" s="1"/>
  <c r="Z38" i="1"/>
  <c r="AC38" i="1"/>
  <c r="AO11" i="2"/>
  <c r="DR39" i="1"/>
  <c r="AO12" i="2" s="1"/>
  <c r="CH38" i="1"/>
  <c r="BF41" i="1"/>
  <c r="BF42" i="1" s="1"/>
  <c r="AQ41" i="1"/>
  <c r="CQ38" i="1"/>
  <c r="AR38" i="1"/>
  <c r="Q38" i="1"/>
  <c r="P41" i="1"/>
  <c r="P42" i="1" s="1"/>
  <c r="N38" i="1"/>
  <c r="M41" i="1"/>
  <c r="M42" i="1" s="1"/>
  <c r="H11" i="2"/>
  <c r="W39" i="1"/>
  <c r="H12" i="2" s="1"/>
  <c r="AE42" i="1"/>
  <c r="AT42" i="1"/>
  <c r="P66" i="2"/>
  <c r="P68" i="2" s="1"/>
  <c r="P69" i="2" s="1"/>
  <c r="P70" i="2" s="1"/>
  <c r="AJ11" i="2"/>
  <c r="DC39" i="1"/>
  <c r="AJ12" i="2" s="1"/>
  <c r="AX38" i="1"/>
  <c r="CK38" i="1"/>
  <c r="D11" i="2"/>
  <c r="Y41" i="1"/>
  <c r="Y42" i="1" s="1"/>
  <c r="DZ41" i="1"/>
  <c r="DZ42" i="1" s="1"/>
  <c r="BD38" i="1"/>
  <c r="BY38" i="1"/>
  <c r="DO38" i="1"/>
  <c r="AL38" i="1"/>
  <c r="DW41" i="1"/>
  <c r="DW42" i="1" s="1"/>
  <c r="CZ38" i="1"/>
  <c r="EC41" i="1"/>
  <c r="EC42" i="1" s="1"/>
  <c r="CM41" i="1"/>
  <c r="CM42" i="1" s="1"/>
  <c r="BX41" i="1"/>
  <c r="BX42" i="1" s="1"/>
  <c r="BS38" i="1"/>
  <c r="DN41" i="1"/>
  <c r="DE41" i="1"/>
  <c r="DE42" i="1" s="1"/>
  <c r="DL38" i="1"/>
  <c r="DT41" i="1"/>
  <c r="DT42" i="1" s="1"/>
  <c r="V41" i="1"/>
  <c r="V42" i="1" s="1"/>
  <c r="DU38" i="1"/>
  <c r="AB41" i="1"/>
  <c r="AB42" i="1" s="1"/>
  <c r="CS41" i="1"/>
  <c r="CS42" i="1" s="1"/>
  <c r="AO38" i="1"/>
  <c r="DB41" i="1"/>
  <c r="AK41" i="1"/>
  <c r="AK42" i="1" s="1"/>
  <c r="DX38" i="1"/>
  <c r="CW38" i="1"/>
  <c r="BM38" i="1"/>
  <c r="AZ41" i="1"/>
  <c r="AZ42" i="1" s="1"/>
  <c r="CN38" i="1"/>
  <c r="CE38" i="1"/>
  <c r="AN41" i="1"/>
  <c r="BR41" i="1"/>
  <c r="BR42" i="1" s="1"/>
  <c r="DI38" i="1"/>
  <c r="CP41" i="1"/>
  <c r="CP42" i="1" s="1"/>
  <c r="BG38" i="1"/>
  <c r="DK41" i="1"/>
  <c r="DK42" i="1" s="1"/>
  <c r="CD41" i="1"/>
  <c r="CD42" i="1" s="1"/>
  <c r="AU38" i="1"/>
  <c r="BA38" i="1"/>
  <c r="ED38" i="1"/>
  <c r="BO41" i="1"/>
  <c r="BO42" i="1" s="1"/>
  <c r="CG41" i="1"/>
  <c r="CG42" i="1" s="1"/>
  <c r="CY41" i="1"/>
  <c r="CA41" i="1"/>
  <c r="CA42" i="1" s="1"/>
  <c r="AI38" i="1"/>
  <c r="CJ41" i="1"/>
  <c r="DQ41" i="1"/>
  <c r="DQ42" i="1" s="1"/>
  <c r="BJ38" i="1"/>
  <c r="EA38" i="1"/>
  <c r="BU41" i="1"/>
  <c r="BU42" i="1" s="1"/>
  <c r="AF38" i="1"/>
  <c r="BP38" i="1"/>
  <c r="DH41" i="1"/>
  <c r="DH42" i="1" s="1"/>
  <c r="T38" i="1"/>
  <c r="BI41" i="1"/>
  <c r="BI42" i="1" s="1"/>
  <c r="L66" i="2" l="1"/>
  <c r="L68" i="2" s="1"/>
  <c r="L69" i="2" s="1"/>
  <c r="L70" i="2" s="1"/>
  <c r="AG11" i="2"/>
  <c r="BV39" i="1"/>
  <c r="Y12" i="2" s="1"/>
  <c r="EF38" i="1"/>
  <c r="T39" i="1"/>
  <c r="G12" i="2" s="1"/>
  <c r="G11" i="2"/>
  <c r="T11" i="2"/>
  <c r="BG39" i="1"/>
  <c r="T12" i="2" s="1"/>
  <c r="AD11" i="2"/>
  <c r="CK39" i="1"/>
  <c r="AD12" i="2" s="1"/>
  <c r="W11" i="2"/>
  <c r="BP39" i="1"/>
  <c r="W12" i="2" s="1"/>
  <c r="DN42" i="1"/>
  <c r="AN66" i="2"/>
  <c r="AN68" i="2" s="1"/>
  <c r="AN69" i="2" s="1"/>
  <c r="AN70" i="2" s="1"/>
  <c r="EF41" i="1"/>
  <c r="AF39" i="1"/>
  <c r="K12" i="2" s="1"/>
  <c r="K11" i="2"/>
  <c r="X11" i="2"/>
  <c r="BS39" i="1"/>
  <c r="X12" i="2" s="1"/>
  <c r="Q11" i="2"/>
  <c r="AX39" i="1"/>
  <c r="Q12" i="2" s="1"/>
  <c r="AO36" i="2"/>
  <c r="CH39" i="1"/>
  <c r="AC12" i="2" s="1"/>
  <c r="AC11" i="2"/>
  <c r="AC36" i="2" s="1"/>
  <c r="DI39" i="1"/>
  <c r="AL12" i="2" s="1"/>
  <c r="AL11" i="2"/>
  <c r="AS11" i="2"/>
  <c r="EA39" i="1"/>
  <c r="AS12" i="2" s="1"/>
  <c r="AN42" i="1"/>
  <c r="N66" i="2"/>
  <c r="N68" i="2" s="1"/>
  <c r="N69" i="2" s="1"/>
  <c r="N70" i="2" s="1"/>
  <c r="AJ36" i="2"/>
  <c r="AC39" i="1"/>
  <c r="J12" i="2" s="1"/>
  <c r="J11" i="2"/>
  <c r="J36" i="2" s="1"/>
  <c r="BJ39" i="1"/>
  <c r="U12" i="2" s="1"/>
  <c r="U11" i="2"/>
  <c r="U36" i="2" s="1"/>
  <c r="AB11" i="2"/>
  <c r="CE39" i="1"/>
  <c r="AB12" i="2" s="1"/>
  <c r="Z39" i="1"/>
  <c r="I12" i="2" s="1"/>
  <c r="I11" i="2"/>
  <c r="CJ42" i="1"/>
  <c r="AD66" i="2"/>
  <c r="AD68" i="2" s="1"/>
  <c r="AD69" i="2" s="1"/>
  <c r="AD70" i="2" s="1"/>
  <c r="AE11" i="2"/>
  <c r="CN39" i="1"/>
  <c r="AE12" i="2" s="1"/>
  <c r="AI39" i="1"/>
  <c r="L12" i="2" s="1"/>
  <c r="L11" i="2"/>
  <c r="L36" i="2" s="1"/>
  <c r="CZ39" i="1"/>
  <c r="AI12" i="2" s="1"/>
  <c r="AI11" i="2"/>
  <c r="AI36" i="2" s="1"/>
  <c r="AG36" i="2"/>
  <c r="H36" i="2"/>
  <c r="CY42" i="1"/>
  <c r="AI66" i="2"/>
  <c r="AI68" i="2" s="1"/>
  <c r="AI69" i="2" s="1"/>
  <c r="AI70" i="2" s="1"/>
  <c r="BM39" i="1"/>
  <c r="V12" i="2" s="1"/>
  <c r="V11" i="2"/>
  <c r="Y36" i="2"/>
  <c r="CW39" i="1"/>
  <c r="AH12" i="2" s="1"/>
  <c r="AH11" i="2"/>
  <c r="AQ11" i="2"/>
  <c r="DX39" i="1"/>
  <c r="AQ12" i="2" s="1"/>
  <c r="M11" i="2"/>
  <c r="AL39" i="1"/>
  <c r="M12" i="2" s="1"/>
  <c r="DO39" i="1"/>
  <c r="AN12" i="2" s="1"/>
  <c r="AN11" i="2"/>
  <c r="AN36" i="2" s="1"/>
  <c r="E11" i="2"/>
  <c r="N39" i="1"/>
  <c r="AA42" i="2"/>
  <c r="DB42" i="1"/>
  <c r="AJ66" i="2"/>
  <c r="AJ68" i="2" s="1"/>
  <c r="AJ69" i="2" s="1"/>
  <c r="AJ70" i="2" s="1"/>
  <c r="AO39" i="1"/>
  <c r="N12" i="2" s="1"/>
  <c r="N11" i="2"/>
  <c r="N36" i="2" s="1"/>
  <c r="F11" i="2"/>
  <c r="Q39" i="1"/>
  <c r="F12" i="2" s="1"/>
  <c r="Z11" i="2"/>
  <c r="BY39" i="1"/>
  <c r="Z12" i="2" s="1"/>
  <c r="O11" i="2"/>
  <c r="AR39" i="1"/>
  <c r="O12" i="2" s="1"/>
  <c r="DL39" i="1"/>
  <c r="AM12" i="2" s="1"/>
  <c r="AM11" i="2"/>
  <c r="AM36" i="2" s="1"/>
  <c r="ED39" i="1"/>
  <c r="AT11" i="2"/>
  <c r="AT36" i="2" s="1"/>
  <c r="S11" i="2"/>
  <c r="BD39" i="1"/>
  <c r="S12" i="2" s="1"/>
  <c r="CQ39" i="1"/>
  <c r="AF12" i="2" s="1"/>
  <c r="AF11" i="2"/>
  <c r="R11" i="2"/>
  <c r="BA39" i="1"/>
  <c r="R12" i="2" s="1"/>
  <c r="DU39" i="1"/>
  <c r="AP12" i="2" s="1"/>
  <c r="AP11" i="2"/>
  <c r="AP36" i="2" s="1"/>
  <c r="AU39" i="1"/>
  <c r="P12" i="2" s="1"/>
  <c r="P11" i="2"/>
  <c r="P36" i="2" s="1"/>
  <c r="D36" i="2"/>
  <c r="AQ42" i="1"/>
  <c r="O66" i="2"/>
  <c r="O68" i="2" s="1"/>
  <c r="O69" i="2" s="1"/>
  <c r="O70" i="2" s="1"/>
  <c r="AK36" i="2"/>
  <c r="AL36" i="2" l="1"/>
  <c r="F36" i="2"/>
  <c r="AV11" i="2"/>
  <c r="K42" i="1"/>
  <c r="EF42" i="1" s="1"/>
  <c r="Z36" i="2"/>
  <c r="AK42" i="2"/>
  <c r="Y42" i="2"/>
  <c r="Z42" i="2"/>
  <c r="V36" i="2"/>
  <c r="I36" i="2"/>
  <c r="Q36" i="2"/>
  <c r="H42" i="2"/>
  <c r="U42" i="2"/>
  <c r="X36" i="2"/>
  <c r="AB36" i="2"/>
  <c r="AP42" i="2"/>
  <c r="K36" i="2"/>
  <c r="J42" i="2"/>
  <c r="AG42" i="2"/>
  <c r="AJ42" i="2"/>
  <c r="E12" i="2"/>
  <c r="AV12" i="2" s="1"/>
  <c r="E39" i="1"/>
  <c r="EF39" i="1" s="1"/>
  <c r="AN42" i="2"/>
  <c r="W36" i="2"/>
  <c r="R36" i="2"/>
  <c r="AI42" i="2"/>
  <c r="AS36" i="2"/>
  <c r="AF36" i="2"/>
  <c r="L42" i="2"/>
  <c r="AL44" i="2"/>
  <c r="N44" i="2"/>
  <c r="AG44" i="2"/>
  <c r="M44" i="2"/>
  <c r="AD44" i="2"/>
  <c r="V44" i="2"/>
  <c r="AB44" i="2"/>
  <c r="L44" i="2"/>
  <c r="I44" i="2"/>
  <c r="AI44" i="2"/>
  <c r="K44" i="2"/>
  <c r="G44" i="2"/>
  <c r="P44" i="2"/>
  <c r="AT44" i="2"/>
  <c r="Y44" i="2"/>
  <c r="AO44" i="2"/>
  <c r="W44" i="2"/>
  <c r="AJ44" i="2"/>
  <c r="J44" i="2"/>
  <c r="AC44" i="2"/>
  <c r="AS44" i="2"/>
  <c r="AM44" i="2"/>
  <c r="Q44" i="2"/>
  <c r="AK44" i="2"/>
  <c r="AF44" i="2"/>
  <c r="AQ44" i="2"/>
  <c r="H44" i="2"/>
  <c r="AH44" i="2"/>
  <c r="AE44" i="2"/>
  <c r="AN44" i="2"/>
  <c r="R44" i="2"/>
  <c r="X44" i="2"/>
  <c r="Z44" i="2"/>
  <c r="T44" i="2"/>
  <c r="U44" i="2"/>
  <c r="AA44" i="2"/>
  <c r="O44" i="2"/>
  <c r="AP44" i="2"/>
  <c r="S44" i="2"/>
  <c r="S36" i="2"/>
  <c r="AT42" i="2"/>
  <c r="M36" i="2"/>
  <c r="AE36" i="2"/>
  <c r="AL42" i="2"/>
  <c r="AM42" i="2"/>
  <c r="AQ36" i="2"/>
  <c r="AD36" i="2"/>
  <c r="AC42" i="2"/>
  <c r="N42" i="2"/>
  <c r="T36" i="2"/>
  <c r="O36" i="2"/>
  <c r="AO42" i="2"/>
  <c r="AR11" i="2"/>
  <c r="G36" i="2"/>
  <c r="P42" i="2"/>
  <c r="AH36" i="2"/>
  <c r="AR12" i="2"/>
  <c r="F44" i="2" l="1"/>
  <c r="E36" i="2"/>
  <c r="AV36" i="2" s="1"/>
  <c r="AB42" i="2"/>
  <c r="X42" i="2"/>
  <c r="K42" i="2"/>
  <c r="AH42" i="2"/>
  <c r="R42" i="2"/>
  <c r="W42" i="2"/>
  <c r="G42" i="2"/>
  <c r="S42" i="2"/>
  <c r="AR36" i="2"/>
  <c r="M42" i="2"/>
  <c r="Q42" i="2"/>
  <c r="I42" i="2"/>
  <c r="O42" i="2"/>
  <c r="V42" i="2"/>
  <c r="T42" i="2"/>
  <c r="AE42" i="2"/>
  <c r="AS42" i="2"/>
  <c r="AV44" i="2"/>
  <c r="AD42" i="2"/>
  <c r="AQ42" i="2"/>
  <c r="AF42" i="2"/>
  <c r="AT41" i="2" l="1"/>
  <c r="AT47" i="2" s="1"/>
  <c r="AT49" i="2" s="1"/>
  <c r="W41" i="2"/>
  <c r="W47" i="2" s="1"/>
  <c r="W53" i="2" s="1"/>
  <c r="T22" i="3" s="1"/>
  <c r="R41" i="2"/>
  <c r="R47" i="2" s="1"/>
  <c r="P41" i="2"/>
  <c r="P47" i="2" s="1"/>
  <c r="AH41" i="2"/>
  <c r="AH47" i="2" s="1"/>
  <c r="O41" i="2"/>
  <c r="O47" i="2" s="1"/>
  <c r="AO41" i="2"/>
  <c r="AO47" i="2" s="1"/>
  <c r="T41" i="2"/>
  <c r="T47" i="2" s="1"/>
  <c r="K41" i="2"/>
  <c r="K47" i="2" s="1"/>
  <c r="L41" i="2"/>
  <c r="L47" i="2" s="1"/>
  <c r="AM41" i="2"/>
  <c r="AM47" i="2" s="1"/>
  <c r="I41" i="2"/>
  <c r="I47" i="2" s="1"/>
  <c r="Y41" i="2"/>
  <c r="Y47" i="2" s="1"/>
  <c r="AB41" i="2"/>
  <c r="AB47" i="2" s="1"/>
  <c r="AG41" i="2"/>
  <c r="AG47" i="2" s="1"/>
  <c r="Z41" i="2"/>
  <c r="Z47" i="2" s="1"/>
  <c r="V41" i="2"/>
  <c r="V47" i="2" s="1"/>
  <c r="U41" i="2"/>
  <c r="U47" i="2" s="1"/>
  <c r="AP41" i="2"/>
  <c r="AP47" i="2" s="1"/>
  <c r="M41" i="2"/>
  <c r="M47" i="2" s="1"/>
  <c r="AN41" i="2"/>
  <c r="AN47" i="2" s="1"/>
  <c r="AQ41" i="2"/>
  <c r="AQ47" i="2" s="1"/>
  <c r="AI41" i="2"/>
  <c r="AI47" i="2" s="1"/>
  <c r="Q41" i="2"/>
  <c r="Q47" i="2" s="1"/>
  <c r="AS41" i="2"/>
  <c r="AK41" i="2"/>
  <c r="AK47" i="2" s="1"/>
  <c r="AF41" i="2"/>
  <c r="AF47" i="2" s="1"/>
  <c r="AD41" i="2"/>
  <c r="AD47" i="2" s="1"/>
  <c r="AE41" i="2"/>
  <c r="AE47" i="2" s="1"/>
  <c r="G41" i="2"/>
  <c r="AA41" i="2"/>
  <c r="AA47" i="2" s="1"/>
  <c r="J41" i="2"/>
  <c r="J47" i="2" s="1"/>
  <c r="AJ41" i="2"/>
  <c r="AJ47" i="2" s="1"/>
  <c r="AC41" i="2"/>
  <c r="AC47" i="2" s="1"/>
  <c r="X41" i="2"/>
  <c r="X47" i="2" s="1"/>
  <c r="N41" i="2"/>
  <c r="N47" i="2" s="1"/>
  <c r="S41" i="2"/>
  <c r="S47" i="2" s="1"/>
  <c r="H41" i="2"/>
  <c r="H47" i="2" s="1"/>
  <c r="AL41" i="2"/>
  <c r="AL47" i="2" s="1"/>
  <c r="W49" i="2" l="1"/>
  <c r="W55" i="2" s="1"/>
  <c r="T16" i="3" s="1"/>
  <c r="T18" i="3" s="1"/>
  <c r="T38" i="3" s="1"/>
  <c r="T40" i="3" s="1"/>
  <c r="AB49" i="2"/>
  <c r="AB55" i="2" s="1"/>
  <c r="Y16" i="3" s="1"/>
  <c r="Y18" i="3" s="1"/>
  <c r="Y38" i="3" s="1"/>
  <c r="Y40" i="3" s="1"/>
  <c r="AB53" i="2"/>
  <c r="Y22" i="3" s="1"/>
  <c r="J53" i="2"/>
  <c r="G22" i="3" s="1"/>
  <c r="J49" i="2"/>
  <c r="J55" i="2" s="1"/>
  <c r="G16" i="3" s="1"/>
  <c r="G18" i="3" s="1"/>
  <c r="G38" i="3" s="1"/>
  <c r="G40" i="3" s="1"/>
  <c r="Y53" i="2"/>
  <c r="V22" i="3" s="1"/>
  <c r="Y49" i="2"/>
  <c r="Y55" i="2" s="1"/>
  <c r="V16" i="3" s="1"/>
  <c r="V18" i="3" s="1"/>
  <c r="V38" i="3" s="1"/>
  <c r="V40" i="3" s="1"/>
  <c r="AM53" i="2"/>
  <c r="AJ22" i="3" s="1"/>
  <c r="AM49" i="2"/>
  <c r="AM55" i="2" s="1"/>
  <c r="AJ16" i="3" s="1"/>
  <c r="AJ18" i="3" s="1"/>
  <c r="AJ38" i="3" s="1"/>
  <c r="AJ40" i="3" s="1"/>
  <c r="K53" i="2"/>
  <c r="H22" i="3" s="1"/>
  <c r="K49" i="2"/>
  <c r="K55" i="2" s="1"/>
  <c r="H16" i="3" s="1"/>
  <c r="H18" i="3" s="1"/>
  <c r="H38" i="3" s="1"/>
  <c r="H40" i="3" s="1"/>
  <c r="Z49" i="2"/>
  <c r="Z55" i="2" s="1"/>
  <c r="W16" i="3" s="1"/>
  <c r="W18" i="3" s="1"/>
  <c r="W38" i="3" s="1"/>
  <c r="W40" i="3" s="1"/>
  <c r="Z53" i="2"/>
  <c r="W22" i="3" s="1"/>
  <c r="AA49" i="2"/>
  <c r="AA55" i="2" s="1"/>
  <c r="X16" i="3" s="1"/>
  <c r="X18" i="3" s="1"/>
  <c r="X38" i="3" s="1"/>
  <c r="X40" i="3" s="1"/>
  <c r="AA53" i="2"/>
  <c r="X22" i="3" s="1"/>
  <c r="AE49" i="2"/>
  <c r="AE55" i="2" s="1"/>
  <c r="AB16" i="3" s="1"/>
  <c r="AB18" i="3" s="1"/>
  <c r="AB38" i="3" s="1"/>
  <c r="AB40" i="3" s="1"/>
  <c r="AE53" i="2"/>
  <c r="AB22" i="3" s="1"/>
  <c r="AK49" i="2"/>
  <c r="AK55" i="2" s="1"/>
  <c r="AH16" i="3" s="1"/>
  <c r="AH18" i="3" s="1"/>
  <c r="AH38" i="3" s="1"/>
  <c r="AH40" i="3" s="1"/>
  <c r="AK53" i="2"/>
  <c r="AH22" i="3" s="1"/>
  <c r="Q53" i="2"/>
  <c r="N22" i="3" s="1"/>
  <c r="Q49" i="2"/>
  <c r="Q55" i="2" s="1"/>
  <c r="N16" i="3" s="1"/>
  <c r="N18" i="3" s="1"/>
  <c r="N38" i="3" s="1"/>
  <c r="N40" i="3" s="1"/>
  <c r="AO53" i="2"/>
  <c r="AL22" i="3" s="1"/>
  <c r="AO49" i="2"/>
  <c r="AO55" i="2" s="1"/>
  <c r="AL16" i="3" s="1"/>
  <c r="AL18" i="3" s="1"/>
  <c r="AL38" i="3" s="1"/>
  <c r="AL40" i="3" s="1"/>
  <c r="AL49" i="2"/>
  <c r="AL55" i="2" s="1"/>
  <c r="AI16" i="3" s="1"/>
  <c r="AI18" i="3" s="1"/>
  <c r="AI38" i="3" s="1"/>
  <c r="AI40" i="3" s="1"/>
  <c r="AL53" i="2"/>
  <c r="AI22" i="3" s="1"/>
  <c r="R53" i="2"/>
  <c r="O22" i="3" s="1"/>
  <c r="R49" i="2"/>
  <c r="R55" i="2" s="1"/>
  <c r="O16" i="3" s="1"/>
  <c r="O18" i="3" s="1"/>
  <c r="O38" i="3" s="1"/>
  <c r="O40" i="3" s="1"/>
  <c r="AF49" i="2"/>
  <c r="AF55" i="2" s="1"/>
  <c r="AC16" i="3" s="1"/>
  <c r="AC18" i="3" s="1"/>
  <c r="AC38" i="3" s="1"/>
  <c r="AC40" i="3" s="1"/>
  <c r="AF53" i="2"/>
  <c r="AC22" i="3" s="1"/>
  <c r="T49" i="2"/>
  <c r="T55" i="2" s="1"/>
  <c r="Q16" i="3" s="1"/>
  <c r="Q18" i="3" s="1"/>
  <c r="Q38" i="3" s="1"/>
  <c r="Q40" i="3" s="1"/>
  <c r="T53" i="2"/>
  <c r="Q22" i="3" s="1"/>
  <c r="AN53" i="2"/>
  <c r="AK22" i="3" s="1"/>
  <c r="AN49" i="2"/>
  <c r="AN55" i="2" s="1"/>
  <c r="AK16" i="3" s="1"/>
  <c r="AK18" i="3" s="1"/>
  <c r="AK38" i="3" s="1"/>
  <c r="AK40" i="3" s="1"/>
  <c r="AG49" i="2"/>
  <c r="AG55" i="2" s="1"/>
  <c r="AD16" i="3" s="1"/>
  <c r="AD18" i="3" s="1"/>
  <c r="AD38" i="3" s="1"/>
  <c r="AD40" i="3" s="1"/>
  <c r="AG53" i="2"/>
  <c r="AD22" i="3" s="1"/>
  <c r="L49" i="2"/>
  <c r="L55" i="2" s="1"/>
  <c r="I16" i="3" s="1"/>
  <c r="I18" i="3" s="1"/>
  <c r="I38" i="3" s="1"/>
  <c r="I40" i="3" s="1"/>
  <c r="L53" i="2"/>
  <c r="I22" i="3" s="1"/>
  <c r="O49" i="2"/>
  <c r="O55" i="2" s="1"/>
  <c r="L16" i="3" s="1"/>
  <c r="L18" i="3" s="1"/>
  <c r="L38" i="3" s="1"/>
  <c r="L40" i="3" s="1"/>
  <c r="O53" i="2"/>
  <c r="L22" i="3" s="1"/>
  <c r="P49" i="2"/>
  <c r="P55" i="2" s="1"/>
  <c r="M16" i="3" s="1"/>
  <c r="M18" i="3" s="1"/>
  <c r="M38" i="3" s="1"/>
  <c r="M40" i="3" s="1"/>
  <c r="P53" i="2"/>
  <c r="M22" i="3" s="1"/>
  <c r="M49" i="2"/>
  <c r="M55" i="2" s="1"/>
  <c r="J16" i="3" s="1"/>
  <c r="J18" i="3" s="1"/>
  <c r="J38" i="3" s="1"/>
  <c r="J40" i="3" s="1"/>
  <c r="M53" i="2"/>
  <c r="J22" i="3" s="1"/>
  <c r="I49" i="2"/>
  <c r="I55" i="2" s="1"/>
  <c r="F16" i="3" s="1"/>
  <c r="F18" i="3" s="1"/>
  <c r="F38" i="3" s="1"/>
  <c r="F40" i="3" s="1"/>
  <c r="I53" i="2"/>
  <c r="F22" i="3" s="1"/>
  <c r="AH53" i="2"/>
  <c r="AE22" i="3" s="1"/>
  <c r="AH49" i="2"/>
  <c r="AH55" i="2" s="1"/>
  <c r="AE16" i="3" s="1"/>
  <c r="AE18" i="3" s="1"/>
  <c r="AE38" i="3" s="1"/>
  <c r="AE40" i="3" s="1"/>
  <c r="S53" i="2"/>
  <c r="P22" i="3" s="1"/>
  <c r="S49" i="2"/>
  <c r="S55" i="2" s="1"/>
  <c r="P16" i="3" s="1"/>
  <c r="P18" i="3" s="1"/>
  <c r="P38" i="3" s="1"/>
  <c r="P40" i="3" s="1"/>
  <c r="AP49" i="2"/>
  <c r="AP55" i="2" s="1"/>
  <c r="AM16" i="3" s="1"/>
  <c r="AM18" i="3" s="1"/>
  <c r="AM38" i="3" s="1"/>
  <c r="AM40" i="3" s="1"/>
  <c r="AP53" i="2"/>
  <c r="AM22" i="3" s="1"/>
  <c r="AC53" i="2"/>
  <c r="Z22" i="3" s="1"/>
  <c r="AC49" i="2"/>
  <c r="AC55" i="2" s="1"/>
  <c r="Z16" i="3" s="1"/>
  <c r="Z18" i="3" s="1"/>
  <c r="Z38" i="3" s="1"/>
  <c r="Z40" i="3" s="1"/>
  <c r="U49" i="2"/>
  <c r="U55" i="2" s="1"/>
  <c r="R16" i="3" s="1"/>
  <c r="R18" i="3" s="1"/>
  <c r="R38" i="3" s="1"/>
  <c r="R40" i="3" s="1"/>
  <c r="U53" i="2"/>
  <c r="R22" i="3" s="1"/>
  <c r="E41" i="2"/>
  <c r="G47" i="2"/>
  <c r="AD49" i="2"/>
  <c r="AD55" i="2" s="1"/>
  <c r="AA16" i="3" s="1"/>
  <c r="AA18" i="3" s="1"/>
  <c r="AA38" i="3" s="1"/>
  <c r="AA40" i="3" s="1"/>
  <c r="AD53" i="2"/>
  <c r="AA22" i="3" s="1"/>
  <c r="AV41" i="2"/>
  <c r="AS47" i="2"/>
  <c r="AI49" i="2"/>
  <c r="AI55" i="2" s="1"/>
  <c r="AF16" i="3" s="1"/>
  <c r="AF18" i="3" s="1"/>
  <c r="AF38" i="3" s="1"/>
  <c r="AF40" i="3" s="1"/>
  <c r="AI53" i="2"/>
  <c r="AF22" i="3" s="1"/>
  <c r="AQ49" i="2"/>
  <c r="AQ55" i="2" s="1"/>
  <c r="AN16" i="3" s="1"/>
  <c r="AN18" i="3" s="1"/>
  <c r="AN38" i="3" s="1"/>
  <c r="AN40" i="3" s="1"/>
  <c r="AQ53" i="2"/>
  <c r="AN22" i="3" s="1"/>
  <c r="H53" i="2"/>
  <c r="E22" i="3" s="1"/>
  <c r="H49" i="2"/>
  <c r="H55" i="2" s="1"/>
  <c r="E16" i="3" s="1"/>
  <c r="E18" i="3" s="1"/>
  <c r="E38" i="3" s="1"/>
  <c r="E40" i="3" s="1"/>
  <c r="N53" i="2"/>
  <c r="K22" i="3" s="1"/>
  <c r="N49" i="2"/>
  <c r="N55" i="2" s="1"/>
  <c r="K16" i="3" s="1"/>
  <c r="K18" i="3" s="1"/>
  <c r="K38" i="3" s="1"/>
  <c r="K40" i="3" s="1"/>
  <c r="X53" i="2"/>
  <c r="U22" i="3" s="1"/>
  <c r="X49" i="2"/>
  <c r="X55" i="2" s="1"/>
  <c r="U16" i="3" s="1"/>
  <c r="U18" i="3" s="1"/>
  <c r="U38" i="3" s="1"/>
  <c r="U40" i="3" s="1"/>
  <c r="AJ53" i="2"/>
  <c r="AG22" i="3" s="1"/>
  <c r="AJ49" i="2"/>
  <c r="AJ55" i="2" s="1"/>
  <c r="AG16" i="3" s="1"/>
  <c r="AG18" i="3" s="1"/>
  <c r="AG38" i="3" s="1"/>
  <c r="AG40" i="3" s="1"/>
  <c r="V53" i="2"/>
  <c r="S22" i="3" s="1"/>
  <c r="V49" i="2"/>
  <c r="V55" i="2" s="1"/>
  <c r="S16" i="3" s="1"/>
  <c r="S18" i="3" s="1"/>
  <c r="S38" i="3" s="1"/>
  <c r="S40" i="3" s="1"/>
  <c r="AS49" i="2" l="1"/>
  <c r="G49" i="2"/>
  <c r="G55" i="2" s="1"/>
  <c r="D16" i="3" s="1"/>
  <c r="G53" i="2"/>
  <c r="D22" i="3" s="1"/>
  <c r="D18" i="3" l="1"/>
  <c r="C16" i="3"/>
  <c r="D38" i="3" l="1"/>
  <c r="C18" i="3"/>
  <c r="D40" i="3" l="1"/>
  <c r="C38" i="3"/>
  <c r="B51" i="3" s="1"/>
</calcChain>
</file>

<file path=xl/sharedStrings.xml><?xml version="1.0" encoding="utf-8"?>
<sst xmlns="http://schemas.openxmlformats.org/spreadsheetml/2006/main" count="578" uniqueCount="244">
  <si>
    <t>% Increased by:</t>
  </si>
  <si>
    <t>(Service Reference)</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</si>
  <si>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</si>
  <si>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</si>
  <si>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</si>
  <si>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</si>
  <si>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</si>
  <si>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</si>
  <si>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</si>
  <si>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</si>
  <si>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</si>
  <si>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</si>
  <si>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</si>
  <si>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</si>
  <si>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</si>
  <si>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</si>
  <si>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</si>
  <si>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</si>
  <si>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</si>
  <si>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</si>
  <si>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</si>
  <si>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</si>
  <si>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</si>
  <si>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</si>
  <si>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</si>
  <si>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</si>
  <si>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</si>
  <si>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</si>
  <si>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</si>
  <si>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</si>
  <si>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</si>
  <si>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</si>
  <si>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</si>
  <si>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</si>
  <si>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</si>
  <si>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</si>
  <si>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</si>
  <si>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</si>
  <si>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</si>
  <si>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Management &amp; General Cost Pool</t>
  </si>
  <si>
    <t>Facilities &amp; Maintenance Cost Pool</t>
  </si>
  <si>
    <t>Adult Day Care</t>
  </si>
  <si>
    <t>Case Management</t>
  </si>
  <si>
    <t>Chore</t>
  </si>
  <si>
    <t>Companionship</t>
  </si>
  <si>
    <t>Education/Training</t>
  </si>
  <si>
    <t>Homemaker</t>
  </si>
  <si>
    <t>Other</t>
  </si>
  <si>
    <t>Personal Care</t>
  </si>
  <si>
    <t>Respite (Facility Based)</t>
  </si>
  <si>
    <t>Respite (In-Home)</t>
  </si>
  <si>
    <t>Fundraising &amp; Unallowable Activities</t>
  </si>
  <si>
    <t>STAFF</t>
  </si>
  <si>
    <t>POSITION DESCRIPTION</t>
  </si>
  <si>
    <t>CURRENT WAGES</t>
  </si>
  <si>
    <t>PROPOSED INCREASE</t>
  </si>
  <si>
    <t>PROPOSED BUDGET</t>
  </si>
  <si>
    <t>GROSS AVAILABLE HOURS</t>
  </si>
  <si>
    <t>HOLIDAY HOURS</t>
  </si>
  <si>
    <t>SICK LEAVE</t>
  </si>
  <si>
    <t>ANNUAL LEAVE</t>
  </si>
  <si>
    <t>OTHER NON-BILLABLE TIME</t>
  </si>
  <si>
    <t>NET AVAILABLE HOURS</t>
  </si>
  <si>
    <t>% OF TIME</t>
  </si>
  <si>
    <t>HR/UNIT</t>
  </si>
  <si>
    <t>WAGE COST</t>
  </si>
  <si>
    <t>%'age Check Total</t>
  </si>
  <si>
    <t>Employee Name</t>
  </si>
  <si>
    <t>TOTAL WAGES</t>
  </si>
  <si>
    <t>PERCENTAGE  OF WAGES</t>
  </si>
  <si>
    <t>TOTAL HOURS</t>
  </si>
  <si>
    <t>PERCENTAGE  OF HOURS</t>
  </si>
  <si>
    <t>LINE ITEM EXPENSES</t>
  </si>
  <si>
    <t>Prior Year Historical Costs</t>
  </si>
  <si>
    <t>Proposed Increase/ Decrease</t>
  </si>
  <si>
    <t>Proposed Budget Totals</t>
  </si>
  <si>
    <t>Total Program Costs</t>
  </si>
  <si>
    <t>Check for Total  Costs</t>
  </si>
  <si>
    <t>Wages</t>
  </si>
  <si>
    <t>Fringe</t>
  </si>
  <si>
    <t>Printing &amp; Supplies</t>
  </si>
  <si>
    <t>Advertising</t>
  </si>
  <si>
    <t>Insurance</t>
  </si>
  <si>
    <t>Maintenance &amp; Repair</t>
  </si>
  <si>
    <t>Equipment</t>
  </si>
  <si>
    <t>Program Supplies</t>
  </si>
  <si>
    <t>Depreciation</t>
  </si>
  <si>
    <t>Food &amp; Food Supplies</t>
  </si>
  <si>
    <t>TOTAL ALLOWABLE COSTS</t>
  </si>
  <si>
    <t>Service Subcontract Adjustment</t>
  </si>
  <si>
    <t>Reallocate Management &amp; General Costs</t>
  </si>
  <si>
    <t>Total Modified Direct Costs</t>
  </si>
  <si>
    <t xml:space="preserve">Reallocate Facilities &amp; Maintenance (Space) costs  </t>
  </si>
  <si>
    <t>Square Footage Occupied</t>
  </si>
  <si>
    <t>TOTAL COSTS BY SERVICE</t>
  </si>
  <si>
    <t>Budgeted In-Kind Valuation</t>
  </si>
  <si>
    <t>Number of Billing Units  (estimated)</t>
  </si>
  <si>
    <t>n/a</t>
  </si>
  <si>
    <t>UNIT COST (Actual Cost)</t>
  </si>
  <si>
    <t>UNIT RATE (Actual Cost LESS In-Kind Support)</t>
  </si>
  <si>
    <t>ORIGINAL DATE:</t>
  </si>
  <si>
    <t>REVISED DATE:</t>
  </si>
  <si>
    <t>REVISION NUMBER:</t>
  </si>
  <si>
    <t>DESCRIPTION</t>
  </si>
  <si>
    <t>TOTAL SERVICES</t>
  </si>
  <si>
    <t>1. Total Budgeted  Cash Costs</t>
  </si>
  <si>
    <t>1. (a)  Add Inkind Cost</t>
  </si>
  <si>
    <t>1. (b)  Total Budgeted Costs</t>
  </si>
  <si>
    <t>2. Total Budgeted Units</t>
  </si>
  <si>
    <t>4. Less Cash Match</t>
  </si>
  <si>
    <t>5. Less Inkind Match</t>
  </si>
  <si>
    <t xml:space="preserve">     Sub-Total Match:</t>
  </si>
  <si>
    <t>9.   Adjusted Budgeted Costs</t>
  </si>
  <si>
    <t>Travel</t>
  </si>
  <si>
    <t>Communications &amp; Postage</t>
  </si>
  <si>
    <t>Utilities</t>
  </si>
  <si>
    <t>Space Costs</t>
  </si>
  <si>
    <t>2.(a)  Total Cost Per Unit of Service</t>
  </si>
  <si>
    <t>Total Costs Less In-Kind by Service</t>
  </si>
  <si>
    <t>Position Description</t>
  </si>
  <si>
    <t>(62)</t>
  </si>
  <si>
    <t>(63)</t>
  </si>
  <si>
    <r>
      <t xml:space="preserve">11. Estimated Number of </t>
    </r>
    <r>
      <rPr>
        <b/>
        <sz val="10"/>
        <rFont val="Arial"/>
        <family val="2"/>
      </rPr>
      <t>UNDUPLICATED</t>
    </r>
    <r>
      <rPr>
        <sz val="10"/>
        <rFont val="Arial"/>
        <family val="2"/>
      </rPr>
      <t xml:space="preserve"> Clients </t>
    </r>
  </si>
  <si>
    <t>THE WORKSHEETS</t>
  </si>
  <si>
    <t>a.</t>
  </si>
  <si>
    <t>b.</t>
  </si>
  <si>
    <t>c.</t>
  </si>
  <si>
    <t>d</t>
  </si>
  <si>
    <t>Unused rows may be hidden.</t>
  </si>
  <si>
    <t>e.</t>
  </si>
  <si>
    <t>d.</t>
  </si>
  <si>
    <t xml:space="preserve">f. </t>
  </si>
  <si>
    <t>g.</t>
  </si>
  <si>
    <t>h.</t>
  </si>
  <si>
    <t>i.</t>
  </si>
  <si>
    <t>1.</t>
  </si>
  <si>
    <t>2.</t>
  </si>
  <si>
    <t>3</t>
  </si>
  <si>
    <t>I.</t>
  </si>
  <si>
    <t>II.</t>
  </si>
  <si>
    <t>III.</t>
  </si>
  <si>
    <t>IV.</t>
  </si>
  <si>
    <t>V.</t>
  </si>
  <si>
    <t>10. Adjusted Cost Per Unit of Service</t>
  </si>
  <si>
    <t>Professional Fees/Legal/Audit</t>
  </si>
  <si>
    <r>
      <t>FORMULAS/LINKS:</t>
    </r>
    <r>
      <rPr>
        <sz val="10"/>
        <rFont val="Arial"/>
        <family val="2"/>
      </rPr>
      <t xml:space="preserve">  </t>
    </r>
    <r>
      <rPr>
        <u/>
        <sz val="10"/>
        <rFont val="Arial"/>
        <family val="2"/>
      </rPr>
      <t>Please do not write over formulas or links.</t>
    </r>
    <r>
      <rPr>
        <sz val="10"/>
        <rFont val="Arial"/>
        <family val="2"/>
      </rPr>
      <t xml:space="preserve">  If a formula or link result must be adjusted, add or subtract an amount in the formula or linked cell.  Cells in blue require input.</t>
    </r>
  </si>
  <si>
    <t>The Fringes: Enter the total of all fringe benefits in Column B, Line 9. The fringe expense for each service automatically calculates, based on the % of total wages.  If benefits are to be directly charged to each service, add or subtract an amount from the formula in each cell.  Do not write over the formulas.</t>
  </si>
  <si>
    <t>The Wages Row (Line 8) is linked to the Personnel Allocations Worksheet.  As information is entered into the Personnel Allocations Worksheet, the Unit Cost Worksheet automatically updates.  The wage cost information is calculated on the gross wages.</t>
  </si>
  <si>
    <t xml:space="preserve">Sub-contractors #2 </t>
  </si>
  <si>
    <t xml:space="preserve">Sub-contractors #3 </t>
  </si>
  <si>
    <t xml:space="preserve">Sub-contractors #4 </t>
  </si>
  <si>
    <t xml:space="preserve">Sub-contractors #5 </t>
  </si>
  <si>
    <r>
      <t>Comments:</t>
    </r>
    <r>
      <rPr>
        <b/>
        <sz val="10"/>
        <rFont val="Arial"/>
        <family val="2"/>
      </rPr>
      <t xml:space="preserve"> </t>
    </r>
    <r>
      <rPr>
        <sz val="10"/>
        <rFont val="Arial"/>
        <family val="2"/>
      </rPr>
      <t>On a separate page, please submit documentation describing unusual circumstances or documentation which helps to clarify budget information as shown on the worksheets.</t>
    </r>
  </si>
  <si>
    <r>
      <t xml:space="preserve">PERSONNEL ALLOCATIONS WORKSHEET: </t>
    </r>
    <r>
      <rPr>
        <sz val="10"/>
        <rFont val="Arial"/>
        <family val="2"/>
      </rPr>
      <t xml:space="preserve"> The Per</t>
    </r>
    <r>
      <rPr>
        <sz val="10"/>
        <rFont val="Arial"/>
        <family val="2"/>
      </rPr>
      <t>sonnel Allocations worksheet is the second worksheet in this workbook (after these instructions).  The personnel allocations worksheet must include all agency staff.</t>
    </r>
  </si>
  <si>
    <t>Hide any service columns that do not apply to your agency.  Do not delete the Non-DOEA, Fundraising or Unallowable Cost Columns.  These columns must be shown on the report when submitted.</t>
  </si>
  <si>
    <r>
      <t>UNIT COST WORKSHEET:</t>
    </r>
    <r>
      <rPr>
        <sz val="10"/>
        <rFont val="Arial"/>
        <family val="2"/>
      </rPr>
      <t xml:space="preserve">  The Unit Cost Worksheet is located after the Personnel Allocations Worksheet.  Please report all expenses (costs) for the related column r</t>
    </r>
    <r>
      <rPr>
        <u/>
        <sz val="10"/>
        <rFont val="Arial"/>
        <family val="2"/>
      </rPr>
      <t>egardless</t>
    </r>
    <r>
      <rPr>
        <sz val="10"/>
        <rFont val="Arial"/>
        <family val="2"/>
      </rPr>
      <t xml:space="preserve"> of funding source for each line item.  Budgeted expenditures that can be directly identified with one or more services should be manually allocated to those services.  Budgeted expenditures that apply to all services should be allocated to the "Management &amp; General Cost Pool" or the "Facilities &amp; Maintenance Cost Pool."</t>
    </r>
  </si>
  <si>
    <t>7.  Less Program Income</t>
  </si>
  <si>
    <t xml:space="preserve"> 3. Less NSIP</t>
  </si>
  <si>
    <t>Insert the agency name and the date on the lines indicated at the upper left hand side of the worksheet.</t>
  </si>
  <si>
    <t xml:space="preserve"> </t>
  </si>
  <si>
    <t>Service Subcontract Allowance (input subcont. amount if &lt;$25,000 or up to $25,000/per contract)</t>
  </si>
  <si>
    <t>In-Kind Space</t>
  </si>
  <si>
    <t>In-Kind Supplies</t>
  </si>
  <si>
    <t>In-Kind Volunteers</t>
  </si>
  <si>
    <t>ADDITIONAL SUBCONTRACTOR INFORMATION</t>
  </si>
  <si>
    <t>Contract</t>
  </si>
  <si>
    <t>Unit Cost</t>
  </si>
  <si>
    <t>Ttl Units</t>
  </si>
  <si>
    <t>Subcontr Units</t>
  </si>
  <si>
    <t xml:space="preserve">Sub-contractors #1: </t>
  </si>
  <si>
    <t>Sub-contractors #2:</t>
  </si>
  <si>
    <t>Sub-contractors #3:</t>
  </si>
  <si>
    <t>Sub-contractors #4:</t>
  </si>
  <si>
    <t>Sub-contractors #5:</t>
  </si>
  <si>
    <t>TOTAL UNIT ANALYSIS INFORMATION</t>
  </si>
  <si>
    <t>Units from Personnel Alloc. Worksheet (Direct Staff)</t>
  </si>
  <si>
    <t>Subcontract Units</t>
  </si>
  <si>
    <t>Direct Staff Units plus Subcontract Units</t>
  </si>
  <si>
    <t>Checkpoint for Estimated Billing Units</t>
  </si>
  <si>
    <t>DIF %</t>
  </si>
  <si>
    <t>N/A</t>
  </si>
  <si>
    <t>LESS IN-KIND SUPPORT per unit</t>
  </si>
  <si>
    <t>Insert the personnel information beginning on row 10.  Use one line for each employee.  Include the proposed gross wages and net available hours calculations for each employee.  Volunteers can be shown with "0" wages and net available hours.  For each position, manually insert the percentage of time allocated to one or more of the services (the allocations must be based on recent time studies or other accurate and verifiable documentation).  The worksheet will calculate the amount of time and wages allocated to each service.</t>
  </si>
  <si>
    <r>
      <t>To Insert more rows for personnel:</t>
    </r>
    <r>
      <rPr>
        <sz val="10"/>
        <rFont val="Arial"/>
        <family val="2"/>
      </rPr>
      <t xml:space="preserve">  You may insert rows into the Personnel Sheet.  When inserting rows to incorporate additional staff positions you can copy the formula down from the row above.</t>
    </r>
  </si>
  <si>
    <r>
      <t>PLEASE !!!!</t>
    </r>
    <r>
      <rPr>
        <b/>
        <sz val="10"/>
        <rFont val="Arial"/>
        <family val="2"/>
      </rPr>
      <t xml:space="preserve"> </t>
    </r>
    <r>
      <rPr>
        <sz val="10"/>
        <rFont val="Arial"/>
        <family val="2"/>
      </rPr>
      <t>DO NOT DELETE A COLUMN OR A ROW.  Deleting a row or column may change a formula and the worksheet will not calculate properly</t>
    </r>
  </si>
  <si>
    <t>Do not delete any rows or line items.  All of the line items must be fully shown when the report is submitted.  Do not add any line items, except for subcontractors, which must be itemized (each subcontractor must be shown separately).</t>
  </si>
  <si>
    <t>Complete all applicable line item expenses allocating cost to the appropriate "service category". The travel cost category includes transportation costs, lodging costs, meals and other related items (parking fees, tolls, conference registration fees, etc.).  The communications category includes telephone costs, other telecommunication charges, postage and shipping costs.  The maintenance and repair category is for equipment repair or equipment leases.  The space cost category includes rent, building maintenance, repairs and supplies.  The equipment category includes one year of depreciation costs associated with the acquisition of non-consumable, non-expendable property or capital goods which meet or exceed the DOEA specified capitalization limits.</t>
  </si>
  <si>
    <t>Subcontractors:  Rows 21 - 25.  All subcontractors should be individually listed.  To add more rows to itemize subcontractors, insert before row 25 and copy the previous row down.</t>
  </si>
  <si>
    <t>The value of in-kind should be shown as a separate expense line item (Rows 30-32).  If you receive free rent as an in-kind contribution, you must include the in-kind space amount as a separate item under row 30.</t>
  </si>
  <si>
    <t>The worksheet will allocate all of the expenses of the management and general expense cost pool.  The worksheet will also allocate all of the expenses for the facility cost pool, only if the expense is allocated to Column F.  For the cost to be allocated properly by service, the total square footage of the agency must be inserted in Column B, row 42.  The square footage allocated to each service must also be shown in the appropriate column.</t>
  </si>
  <si>
    <t xml:space="preserve">Number of Billing Units:  Row 48.  This item must include all units of service regardless of funding source. </t>
  </si>
  <si>
    <t>All of the spreadsheets are linked and formula driven.  Do not delete any column(s) or rows, hide them!  If a column or row is deleted it can (and probably will) change the formulas and cause the worksheets not to calculate properly.</t>
  </si>
  <si>
    <t>6. Less Program Income Used as Match</t>
  </si>
  <si>
    <t>8.  Less Other Non-Matching Cash &amp; Co-payments</t>
  </si>
  <si>
    <t xml:space="preserve">BUDGET YEAR: </t>
  </si>
  <si>
    <t>Contract Allocation:</t>
  </si>
  <si>
    <t>Funding Source/Program:</t>
  </si>
  <si>
    <t>Match Requirement:</t>
  </si>
  <si>
    <t>Co-Pays Projected:</t>
  </si>
  <si>
    <t>Budget Accuracy Checks</t>
  </si>
  <si>
    <t>Rates Transfer Over?</t>
  </si>
  <si>
    <t>NSIP?</t>
  </si>
  <si>
    <t>Do Co-Pays Balance?</t>
  </si>
  <si>
    <t>Estimated Donations? P.I.?</t>
  </si>
  <si>
    <t>Match Met?</t>
  </si>
  <si>
    <t>Budget Balanced?</t>
  </si>
  <si>
    <t xml:space="preserve"> =Formula Driven</t>
  </si>
  <si>
    <t>CIRTS units by the number of service days your organization is open (Usually M-F, excluding Major Holidays)</t>
  </si>
  <si>
    <t>5,000 Annual CNML Units/250 days of Operation = 20 CNML Meals Daily</t>
  </si>
  <si>
    <t>2) Divide the number of daily CIRTS billed units by the number of average work hours daily spent by employees delivering that service</t>
  </si>
  <si>
    <t>20 CNML/ 2 hours daily on CNML (1 employee) = 10 Meals an Hour</t>
  </si>
  <si>
    <t>Guide to Coverting CIRTS Units into Hours, to Verify if Personnel % Allocation Makes Sense:</t>
  </si>
  <si>
    <t>1) Using your CIRTS Units Report, Calculate the actual average daily number of CIRTS billed units provided by your agency for particular service by dividing the number of annual</t>
  </si>
  <si>
    <t>3) Multiply the average units per hour (employee productivity) times the number of hours you say they work on that service annually. This number is what you are estimating</t>
  </si>
  <si>
    <t>the total number of units of service those employees will deliver as a percentage of their salary.</t>
  </si>
  <si>
    <t>10 CNML an Hour x 450 CNML Personnel Hours (from service total) = 4500 CNML estimated units</t>
  </si>
  <si>
    <t>GA Foods Sub-contractors #1</t>
  </si>
  <si>
    <t>8.  Less Funding received from other Sources for services</t>
  </si>
  <si>
    <t xml:space="preserve"> (Total Budgeted Units from Unit Cost Worksheet less units provided through other funding sources)</t>
  </si>
  <si>
    <t>Include all costs for a service regardless of funding source (Including non-DOEA funding)</t>
  </si>
  <si>
    <t>Include Total units form all funding sources (inlcuding non-DOEA funding)</t>
  </si>
  <si>
    <t>Home Delivered Meals</t>
  </si>
  <si>
    <t>Area Agency on Aging Palm Beach/Treaure Coast Inc.</t>
  </si>
  <si>
    <t>UNIT COST METHODOLOGY</t>
  </si>
  <si>
    <t>PERSONNEL ALLOCATIONS WORKSHEET (All Funding Sources)</t>
  </si>
  <si>
    <t>PROVIDER NAME:</t>
  </si>
  <si>
    <t>UNIT COST WORKSHEET</t>
  </si>
  <si>
    <t>SUPPORTING BUDGET BY PROGRAM</t>
  </si>
  <si>
    <t>Emergency Alert Response</t>
  </si>
  <si>
    <t>Non-DOEA Services &amp; Activities</t>
  </si>
  <si>
    <r>
      <t>SERVICE DESCRIPTION REFERENCE LIST</t>
    </r>
    <r>
      <rPr>
        <sz val="10"/>
        <rFont val="Arial"/>
        <family val="2"/>
      </rPr>
      <t xml:space="preserve">:  The last page of this workbook contains a list of the services.  </t>
    </r>
  </si>
  <si>
    <t>BUDGET COST WORKSHEET INSTRUCTIONS</t>
  </si>
  <si>
    <t xml:space="preserve">It is highly recommended that this workbook be saved to disk before you begin to prepare your budget cost worksheets. </t>
  </si>
  <si>
    <r>
      <t>Supporting Budget Schedule by Program Activity:</t>
    </r>
    <r>
      <rPr>
        <sz val="10"/>
        <rFont val="Arial"/>
        <family val="2"/>
      </rPr>
      <t xml:space="preserve">  The Supporting Budget Schedule by Program Activity Worksheet is located after the Unit Cost Worksheet.  The Supporting Budget Schedule by Program Activity should only reflect the amounts and units supported by the AAA allocation for that program.  A separate Supporting Budget Schedule by Program Activity sheet must be submitted for each AAA funded program or title. </t>
    </r>
  </si>
  <si>
    <t>Assurance</t>
  </si>
  <si>
    <t>Caregiver Training/Support (Individual)</t>
  </si>
  <si>
    <t>Caregiver Training/Support (Group)</t>
  </si>
  <si>
    <t>Case Aide</t>
  </si>
  <si>
    <t>Counseling (Gereontological) Individual</t>
  </si>
  <si>
    <t>Counseling (Gereontological) Group</t>
  </si>
  <si>
    <t>Counseling (Mental Health/Screening) Individual</t>
  </si>
  <si>
    <t>Counseling (Mental Health/Screening) Group</t>
  </si>
  <si>
    <t>Transportation</t>
  </si>
  <si>
    <t>Pest Control Maintenance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</si>
</sst>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mmmm\ d\,\ yyyy"/>
    <numFmt numFmtId="165" formatCode="_(* #,##0.0_);_(* \(#,##0.0\);_(* &quot;-&quot;?_);_(@_)"/>
    <numFmt numFmtId="166" formatCode="0.0%"/>
    <numFmt numFmtId="167" formatCode="_(* #,##0_);_(* \(#,##0\);_(* &quot;-&quot;??_);_(@_)"/>
  </numFmts>
  <fonts count="27" x14ac:knownFonts="1">
    <font>
      <sz val="10"/>
      <name val="Arial"/>
    </font>
    <font>
      <sz val="10"/>
      <name val="Arial"/>
      <family val="2"/>
    </font>
    <font>
      <sz val="10"/>
      <color indexed="39"/>
      <name val="Arial"/>
      <family val="2"/>
    </font>
    <font>
      <sz val="10"/>
      <color indexed="56"/>
      <name val="Arial"/>
      <family val="2"/>
    </font>
    <font>
      <b/>
      <sz val="9"/>
      <color indexed="23"/>
      <name val="Arial"/>
      <family val="2"/>
    </font>
    <font>
      <sz val="9"/>
      <name val="Arial"/>
      <family val="2"/>
    </font>
    <font>
      <b/>
      <sz val="8"/>
      <color indexed="23"/>
      <name val="Arial"/>
      <family val="2"/>
    </font>
    <font>
      <b/>
      <sz val="9"/>
      <name val="Arial"/>
      <family val="2"/>
    </font>
    <font>
      <b/>
      <sz val="9"/>
      <color indexed="10"/>
      <name val="Arial"/>
      <family val="2"/>
    </font>
    <font>
      <sz val="10"/>
      <color indexed="12"/>
      <name val="Arial"/>
      <family val="2"/>
    </font>
    <font>
      <sz val="10"/>
      <name val="Arial"/>
      <family val="2"/>
    </font>
    <font>
      <sz val="10"/>
      <color indexed="10"/>
      <name val="Arial"/>
      <family val="2"/>
    </font>
    <font>
      <b/>
      <sz val="10"/>
      <name val="Arial"/>
      <family val="2"/>
    </font>
    <font>
      <b/>
      <sz val="10"/>
      <name val="Arial"/>
      <family val="2"/>
    </font>
    <font>
      <sz val="10"/>
      <color indexed="23"/>
      <name val="Arial"/>
      <family val="2"/>
    </font>
    <font>
      <b/>
      <sz val="9"/>
      <color indexed="18"/>
      <name val="Arial"/>
      <family val="2"/>
    </font>
    <font>
      <b/>
      <sz val="10"/>
      <color indexed="10"/>
      <name val="Arial"/>
      <family val="2"/>
    </font>
    <font>
      <b/>
      <u/>
      <sz val="10"/>
      <name val="Arial"/>
      <family val="2"/>
    </font>
    <font>
      <sz val="8"/>
      <name val="Arial"/>
      <family val="2"/>
    </font>
    <font>
      <b/>
      <sz val="9"/>
      <name val="Arial"/>
      <family val="2"/>
    </font>
    <font>
      <u/>
      <sz val="10"/>
      <name val="Arial"/>
      <family val="2"/>
    </font>
    <font>
      <b/>
      <u val="singleAccounting"/>
      <sz val="10"/>
      <name val="Arial"/>
      <family val="2"/>
    </font>
    <font>
      <sz val="12"/>
      <name val="Arial"/>
      <family val="2"/>
    </font>
    <font>
      <b/>
      <sz val="14"/>
      <name val="Arial"/>
      <family val="2"/>
    </font>
    <font>
      <u/>
      <sz val="10"/>
      <color theme="10"/>
      <name val="Arial"/>
      <family val="2"/>
    </font>
    <font>
      <b/>
      <sz val="10"/>
      <color rgb="FFFF0000"/>
      <name val="Arial"/>
      <family val="2"/>
    </font>
    <font>
      <u/>
      <sz val="10"/>
      <color rgb="FFFF0000"/>
      <name val="Arial"/>
      <family val="2"/>
    </font>
  </fonts>
  <fills count="13">
    <fill>
      <patternFill patternType="none"/>
    </fill>
    <fill>
      <patternFill patternType="gray125"/>
    </fill>
    <fill>
      <patternFill patternType="solid">
        <fgColor indexed="42"/>
        <bgColor indexed="9"/>
      </patternFill>
    </fill>
    <fill>
      <patternFill patternType="solid">
        <fgColor indexed="26"/>
        <bgColor indexed="9"/>
      </patternFill>
    </fill>
    <fill>
      <patternFill patternType="solid">
        <fgColor indexed="47"/>
        <bgColor indexed="9"/>
      </patternFill>
    </fill>
    <fill>
      <patternFill patternType="solid">
        <fgColor theme="3" tint="0.7999816888943144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9" tint="0.59999389629810485"/>
        <bgColor indexed="9"/>
      </patternFill>
    </fill>
    <fill>
      <patternFill patternType="solid">
        <fgColor rgb="FFCCFFFF"/>
        <bgColor indexed="9"/>
      </patternFill>
    </fill>
    <fill>
      <patternFill patternType="solid">
        <fgColor rgb="FFCCFFFF"/>
        <bgColor indexed="64"/>
      </patternFill>
    </fill>
  </fills>
  <borders count="47">
    <border>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style="thick">
        <color indexed="64"/>
      </right>
      <top/>
      <bottom/>
      <diagonal/>
    </border>
    <border>
      <left style="thick">
        <color indexed="64"/>
      </left>
      <right style="thin">
        <color indexed="64"/>
      </right>
      <top/>
      <bottom/>
      <diagonal/>
    </border>
    <border>
      <left style="thin">
        <color indexed="64"/>
      </left>
      <right style="thin">
        <color indexed="64"/>
      </right>
      <top/>
      <bottom/>
      <diagonal/>
    </border>
    <border>
      <left style="thick">
        <color indexed="64"/>
      </left>
      <right style="thick">
        <color indexed="64"/>
      </right>
      <top/>
      <bottom style="thin">
        <color indexed="64"/>
      </bottom>
      <diagonal/>
    </border>
    <border>
      <left style="thick">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ck">
        <color indexed="64"/>
      </left>
      <right style="thick">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ck">
        <color indexed="64"/>
      </left>
      <right style="thin">
        <color indexed="64"/>
      </right>
      <top style="medium">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thick">
        <color indexed="64"/>
      </right>
      <top/>
      <bottom style="thin">
        <color indexed="64"/>
      </bottom>
      <diagonal/>
    </border>
    <border>
      <left/>
      <right style="thick">
        <color indexed="64"/>
      </right>
      <top/>
      <bottom/>
      <diagonal/>
    </border>
    <border>
      <left style="medium">
        <color indexed="64"/>
      </left>
      <right/>
      <top style="thin">
        <color indexed="64"/>
      </top>
      <bottom/>
      <diagonal/>
    </border>
    <border>
      <left/>
      <right style="thick">
        <color indexed="64"/>
      </right>
      <top style="thin">
        <color indexed="64"/>
      </top>
      <bottom/>
      <diagonal/>
    </border>
    <border>
      <left style="medium">
        <color indexed="64"/>
      </left>
      <right/>
      <top style="medium">
        <color indexed="64"/>
      </top>
      <bottom style="medium">
        <color indexed="64"/>
      </bottom>
      <diagonal/>
    </border>
    <border>
      <left/>
      <right style="thick">
        <color indexed="64"/>
      </right>
      <top style="medium">
        <color indexed="64"/>
      </top>
      <bottom style="medium">
        <color indexed="64"/>
      </bottom>
      <diagonal/>
    </border>
    <border>
      <left/>
      <right style="thick">
        <color indexed="64"/>
      </right>
      <top style="medium">
        <color indexed="64"/>
      </top>
      <bottom/>
      <diagonal/>
    </border>
    <border>
      <left style="thin">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0" fontId="24" fillId="0" borderId="0" applyNumberFormat="0" applyFill="0" applyBorder="0" applyAlignment="0" applyProtection="0">
      <alignment vertical="top"/>
      <protection locked="0"/>
    </xf>
    <xf numFmtId="9" fontId="1" fillId="0" borderId="0" applyFont="0" applyFill="0" applyBorder="0" applyAlignment="0" applyProtection="0"/>
  </cellStyleXfs>
  <cellXfs count="228">
    <xf numFmtId="0" fontId="0" fillId="0" borderId="0" xfId="0"/>
    <xf numFmtId="43" fontId="0" fillId="0" borderId="0" xfId="0" applyNumberFormat="1"/>
    <xf numFmtId="10" fontId="0" fillId="0" borderId="0" xfId="0" applyNumberFormat="1"/>
    <xf numFmtId="43" fontId="2" fillId="0" borderId="0" xfId="0" applyNumberFormat="1" applyFont="1"/>
    <xf numFmtId="43" fontId="0" fillId="0" borderId="0" xfId="0" applyNumberFormat="1" applyAlignment="1">
      <alignment horizontal="center"/>
    </xf>
    <xf numFmtId="10" fontId="0" fillId="2" borderId="3" xfId="0" applyNumberFormat="1" applyFill="1" applyBorder="1" applyAlignment="1">
      <alignment horizontal="center" wrapText="1"/>
    </xf>
    <xf numFmtId="43" fontId="0" fillId="2" borderId="4" xfId="0" applyNumberFormat="1" applyFill="1" applyBorder="1" applyAlignment="1">
      <alignment horizontal="center" wrapText="1"/>
    </xf>
    <xf numFmtId="43" fontId="0" fillId="2" borderId="5" xfId="0" applyNumberFormat="1" applyFill="1" applyBorder="1" applyAlignment="1">
      <alignment horizontal="center" wrapText="1"/>
    </xf>
    <xf numFmtId="10" fontId="0" fillId="3" borderId="3" xfId="0" applyNumberFormat="1" applyFill="1" applyBorder="1" applyAlignment="1">
      <alignment horizontal="center" wrapText="1"/>
    </xf>
    <xf numFmtId="43" fontId="0" fillId="3" borderId="4" xfId="0" applyNumberFormat="1" applyFill="1" applyBorder="1" applyAlignment="1">
      <alignment horizontal="center" wrapText="1"/>
    </xf>
    <xf numFmtId="43" fontId="0" fillId="3" borderId="5" xfId="0" applyNumberFormat="1" applyFill="1" applyBorder="1" applyAlignment="1">
      <alignment horizontal="center" wrapText="1"/>
    </xf>
    <xf numFmtId="43" fontId="0" fillId="3" borderId="3" xfId="0" applyNumberFormat="1" applyFill="1" applyBorder="1" applyAlignment="1">
      <alignment horizontal="center" wrapText="1"/>
    </xf>
    <xf numFmtId="43" fontId="8" fillId="0" borderId="0" xfId="0" applyNumberFormat="1" applyFont="1" applyAlignment="1">
      <alignment horizontal="center" wrapText="1"/>
    </xf>
    <xf numFmtId="43" fontId="9" fillId="0" borderId="0" xfId="0" applyNumberFormat="1" applyFont="1" applyProtection="1">
      <protection locked="0"/>
    </xf>
    <xf numFmtId="165" fontId="9" fillId="0" borderId="0" xfId="0" applyNumberFormat="1" applyFont="1" applyProtection="1">
      <protection locked="0"/>
    </xf>
    <xf numFmtId="165" fontId="0" fillId="0" borderId="0" xfId="0" applyNumberFormat="1"/>
    <xf numFmtId="43" fontId="0" fillId="0" borderId="6" xfId="0" applyNumberFormat="1" applyBorder="1"/>
    <xf numFmtId="10" fontId="9" fillId="0" borderId="0" xfId="0" applyNumberFormat="1" applyFont="1" applyProtection="1">
      <protection locked="0"/>
    </xf>
    <xf numFmtId="10" fontId="11" fillId="0" borderId="0" xfId="0" applyNumberFormat="1" applyFont="1"/>
    <xf numFmtId="43" fontId="0" fillId="0" borderId="7" xfId="0" applyNumberFormat="1" applyBorder="1"/>
    <xf numFmtId="10" fontId="0" fillId="0" borderId="8" xfId="0" applyNumberFormat="1" applyBorder="1"/>
    <xf numFmtId="43" fontId="13" fillId="0" borderId="0" xfId="0" applyNumberFormat="1" applyFont="1"/>
    <xf numFmtId="10" fontId="13" fillId="0" borderId="8" xfId="0" applyNumberFormat="1" applyFont="1" applyBorder="1"/>
    <xf numFmtId="165" fontId="13" fillId="0" borderId="0" xfId="0" applyNumberFormat="1" applyFont="1"/>
    <xf numFmtId="43" fontId="13" fillId="0" borderId="7" xfId="0" applyNumberFormat="1" applyFont="1" applyBorder="1"/>
    <xf numFmtId="10" fontId="13" fillId="0" borderId="0" xfId="0" applyNumberFormat="1" applyFont="1"/>
    <xf numFmtId="166" fontId="13" fillId="0" borderId="0" xfId="0" applyNumberFormat="1" applyFont="1"/>
    <xf numFmtId="166" fontId="13" fillId="0" borderId="8" xfId="0" applyNumberFormat="1" applyFont="1" applyBorder="1"/>
    <xf numFmtId="166" fontId="13" fillId="0" borderId="7" xfId="0" applyNumberFormat="1" applyFont="1" applyBorder="1"/>
    <xf numFmtId="43" fontId="10" fillId="0" borderId="0" xfId="0" applyNumberFormat="1" applyFont="1"/>
    <xf numFmtId="49" fontId="6" fillId="0" borderId="0" xfId="0" applyNumberFormat="1" applyFont="1" applyAlignment="1">
      <alignment horizontal="center"/>
    </xf>
    <xf numFmtId="0" fontId="14" fillId="0" borderId="0" xfId="0" applyFont="1"/>
    <xf numFmtId="10" fontId="12" fillId="3" borderId="9" xfId="0" applyNumberFormat="1" applyFont="1" applyFill="1" applyBorder="1" applyAlignment="1">
      <alignment horizontal="center" wrapText="1"/>
    </xf>
    <xf numFmtId="0" fontId="0" fillId="0" borderId="0" xfId="0" applyAlignment="1">
      <alignment horizontal="center" wrapText="1"/>
    </xf>
    <xf numFmtId="41" fontId="15" fillId="0" borderId="0" xfId="2" applyFont="1" applyAlignment="1">
      <alignment horizontal="center" wrapText="1"/>
    </xf>
    <xf numFmtId="43" fontId="0" fillId="0" borderId="0" xfId="0" applyNumberFormat="1" applyProtection="1">
      <protection locked="0"/>
    </xf>
    <xf numFmtId="43" fontId="13" fillId="4" borderId="0" xfId="0" applyNumberFormat="1" applyFont="1" applyFill="1"/>
    <xf numFmtId="43" fontId="16" fillId="4" borderId="0" xfId="0" applyNumberFormat="1" applyFont="1" applyFill="1"/>
    <xf numFmtId="41" fontId="0" fillId="0" borderId="0" xfId="0" applyNumberFormat="1"/>
    <xf numFmtId="41" fontId="0" fillId="0" borderId="0" xfId="0" applyNumberFormat="1" applyAlignment="1">
      <alignment horizontal="center"/>
    </xf>
    <xf numFmtId="41" fontId="9" fillId="0" borderId="0" xfId="0" applyNumberFormat="1" applyFont="1" applyAlignment="1" applyProtection="1">
      <alignment horizontal="center"/>
      <protection locked="0"/>
    </xf>
    <xf numFmtId="41" fontId="0" fillId="0" borderId="0" xfId="0" applyNumberFormat="1" applyAlignment="1" applyProtection="1">
      <alignment horizontal="center"/>
      <protection locked="0"/>
    </xf>
    <xf numFmtId="43" fontId="13" fillId="2" borderId="0" xfId="0" applyNumberFormat="1" applyFont="1" applyFill="1"/>
    <xf numFmtId="43" fontId="11" fillId="4" borderId="0" xfId="0" applyNumberFormat="1" applyFont="1" applyFill="1"/>
    <xf numFmtId="43" fontId="13" fillId="4" borderId="0" xfId="0" applyNumberFormat="1" applyFont="1" applyFill="1" applyAlignment="1">
      <alignment horizontal="center"/>
    </xf>
    <xf numFmtId="43" fontId="0" fillId="4" borderId="0" xfId="0" applyNumberFormat="1" applyFill="1"/>
    <xf numFmtId="0" fontId="10" fillId="0" borderId="0" xfId="0" applyFont="1" applyAlignment="1">
      <alignment wrapText="1"/>
    </xf>
    <xf numFmtId="0" fontId="10" fillId="0" borderId="0" xfId="0" applyFont="1"/>
    <xf numFmtId="4" fontId="10" fillId="4" borderId="11" xfId="0" applyNumberFormat="1" applyFont="1" applyFill="1" applyBorder="1"/>
    <xf numFmtId="4" fontId="10" fillId="0" borderId="12" xfId="0" applyNumberFormat="1" applyFont="1" applyBorder="1"/>
    <xf numFmtId="4" fontId="10" fillId="0" borderId="0" xfId="0" applyNumberFormat="1" applyFont="1"/>
    <xf numFmtId="4" fontId="10" fillId="0" borderId="13" xfId="0" applyNumberFormat="1" applyFont="1" applyBorder="1"/>
    <xf numFmtId="4" fontId="10" fillId="4" borderId="14" xfId="0" applyNumberFormat="1" applyFont="1" applyFill="1" applyBorder="1"/>
    <xf numFmtId="4" fontId="10" fillId="0" borderId="15" xfId="0" applyNumberFormat="1" applyFont="1" applyBorder="1"/>
    <xf numFmtId="4" fontId="10" fillId="0" borderId="16" xfId="0" applyNumberFormat="1" applyFont="1" applyBorder="1"/>
    <xf numFmtId="4" fontId="10" fillId="0" borderId="17" xfId="0" applyNumberFormat="1" applyFont="1" applyBorder="1"/>
    <xf numFmtId="4" fontId="10" fillId="4" borderId="14" xfId="0" applyNumberFormat="1" applyFont="1" applyFill="1" applyBorder="1" applyAlignment="1">
      <alignment horizontal="center"/>
    </xf>
    <xf numFmtId="4" fontId="9" fillId="0" borderId="16" xfId="0" applyNumberFormat="1" applyFont="1" applyBorder="1" applyProtection="1">
      <protection locked="0"/>
    </xf>
    <xf numFmtId="4" fontId="9" fillId="0" borderId="17" xfId="0" applyNumberFormat="1" applyFont="1" applyBorder="1" applyProtection="1">
      <protection locked="0"/>
    </xf>
    <xf numFmtId="4" fontId="10" fillId="0" borderId="0" xfId="0" applyNumberFormat="1" applyFont="1" applyProtection="1">
      <protection locked="0"/>
    </xf>
    <xf numFmtId="4" fontId="10" fillId="0" borderId="13" xfId="0" applyNumberFormat="1" applyFont="1" applyBorder="1" applyProtection="1">
      <protection locked="0"/>
    </xf>
    <xf numFmtId="4" fontId="9" fillId="0" borderId="0" xfId="0" applyNumberFormat="1" applyFont="1" applyProtection="1">
      <protection locked="0"/>
    </xf>
    <xf numFmtId="4" fontId="9" fillId="0" borderId="13" xfId="0" applyNumberFormat="1" applyFont="1" applyBorder="1" applyProtection="1">
      <protection locked="0"/>
    </xf>
    <xf numFmtId="4" fontId="10" fillId="4" borderId="11" xfId="0" applyNumberFormat="1" applyFont="1" applyFill="1" applyBorder="1" applyAlignment="1">
      <alignment horizontal="center"/>
    </xf>
    <xf numFmtId="4" fontId="10" fillId="4" borderId="18" xfId="0" applyNumberFormat="1" applyFont="1" applyFill="1" applyBorder="1"/>
    <xf numFmtId="4" fontId="10" fillId="0" borderId="19" xfId="0" applyNumberFormat="1" applyFont="1" applyBorder="1"/>
    <xf numFmtId="4" fontId="10" fillId="0" borderId="20" xfId="0" applyNumberFormat="1" applyFont="1" applyBorder="1"/>
    <xf numFmtId="3" fontId="10" fillId="4" borderId="11" xfId="0" applyNumberFormat="1" applyFont="1" applyFill="1" applyBorder="1" applyAlignment="1">
      <alignment horizontal="center"/>
    </xf>
    <xf numFmtId="3" fontId="9" fillId="0" borderId="0" xfId="0" applyNumberFormat="1" applyFont="1" applyAlignment="1" applyProtection="1">
      <alignment horizontal="center"/>
      <protection locked="0"/>
    </xf>
    <xf numFmtId="3" fontId="9" fillId="0" borderId="13" xfId="0" applyNumberFormat="1" applyFont="1" applyBorder="1" applyAlignment="1" applyProtection="1">
      <alignment horizontal="center"/>
      <protection locked="0"/>
    </xf>
    <xf numFmtId="43" fontId="18" fillId="0" borderId="0" xfId="0" applyNumberFormat="1" applyFont="1"/>
    <xf numFmtId="0" fontId="18" fillId="0" borderId="0" xfId="0" applyFont="1"/>
    <xf numFmtId="0" fontId="17" fillId="0" borderId="0" xfId="0" applyFont="1" applyAlignment="1">
      <alignment horizontal="center"/>
    </xf>
    <xf numFmtId="43" fontId="9" fillId="0" borderId="0" xfId="0" applyNumberFormat="1" applyFont="1"/>
    <xf numFmtId="165" fontId="9" fillId="0" borderId="0" xfId="0" applyNumberFormat="1" applyFont="1"/>
    <xf numFmtId="10" fontId="9" fillId="0" borderId="8" xfId="0" applyNumberFormat="1" applyFont="1" applyBorder="1"/>
    <xf numFmtId="10" fontId="9" fillId="0" borderId="0" xfId="0" applyNumberFormat="1" applyFont="1"/>
    <xf numFmtId="4" fontId="9" fillId="0" borderId="15" xfId="0" applyNumberFormat="1" applyFont="1" applyBorder="1" applyProtection="1">
      <protection locked="0"/>
    </xf>
    <xf numFmtId="4" fontId="13" fillId="4" borderId="0" xfId="0" applyNumberFormat="1" applyFont="1" applyFill="1"/>
    <xf numFmtId="4" fontId="13" fillId="0" borderId="0" xfId="0" applyNumberFormat="1" applyFont="1"/>
    <xf numFmtId="4" fontId="0" fillId="0" borderId="0" xfId="0" applyNumberFormat="1"/>
    <xf numFmtId="10" fontId="19" fillId="3" borderId="9" xfId="0" applyNumberFormat="1" applyFont="1" applyFill="1" applyBorder="1" applyAlignment="1">
      <alignment horizontal="center" wrapText="1"/>
    </xf>
    <xf numFmtId="0" fontId="10" fillId="0" borderId="0" xfId="0" applyFont="1" applyProtection="1">
      <protection locked="0"/>
    </xf>
    <xf numFmtId="10" fontId="13" fillId="2" borderId="23" xfId="0" applyNumberFormat="1" applyFont="1" applyFill="1" applyBorder="1" applyAlignment="1">
      <alignment horizontal="center" wrapText="1"/>
    </xf>
    <xf numFmtId="10" fontId="13" fillId="2" borderId="9" xfId="0" applyNumberFormat="1" applyFont="1" applyFill="1" applyBorder="1" applyAlignment="1">
      <alignment horizontal="center" wrapText="1"/>
    </xf>
    <xf numFmtId="0" fontId="6" fillId="0" borderId="0" xfId="0" applyFont="1" applyAlignment="1">
      <alignment horizontal="center"/>
    </xf>
    <xf numFmtId="0" fontId="13" fillId="0" borderId="0" xfId="0" applyFont="1"/>
    <xf numFmtId="0" fontId="10" fillId="0" borderId="0" xfId="0" quotePrefix="1" applyFont="1"/>
    <xf numFmtId="40" fontId="0" fillId="0" borderId="0" xfId="0" applyNumberFormat="1"/>
    <xf numFmtId="40" fontId="9" fillId="0" borderId="0" xfId="0" applyNumberFormat="1" applyFont="1" applyProtection="1">
      <protection locked="0"/>
    </xf>
    <xf numFmtId="40" fontId="13" fillId="4" borderId="0" xfId="0" applyNumberFormat="1" applyFont="1" applyFill="1"/>
    <xf numFmtId="40" fontId="0" fillId="0" borderId="0" xfId="0" applyNumberFormat="1" applyAlignment="1">
      <alignment horizontal="center"/>
    </xf>
    <xf numFmtId="40" fontId="13" fillId="2" borderId="0" xfId="0" applyNumberFormat="1" applyFont="1" applyFill="1"/>
    <xf numFmtId="40" fontId="13" fillId="0" borderId="0" xfId="0" applyNumberFormat="1" applyFont="1"/>
    <xf numFmtId="40" fontId="16" fillId="4" borderId="0" xfId="0" applyNumberFormat="1" applyFont="1" applyFill="1"/>
    <xf numFmtId="10" fontId="0" fillId="0" borderId="0" xfId="0" applyNumberFormat="1" applyAlignment="1">
      <alignment horizontal="center"/>
    </xf>
    <xf numFmtId="10" fontId="9" fillId="0" borderId="0" xfId="0" applyNumberFormat="1" applyFont="1" applyAlignment="1" applyProtection="1">
      <alignment horizontal="center"/>
      <protection locked="0"/>
    </xf>
    <xf numFmtId="10" fontId="13" fillId="4" borderId="0" xfId="0" applyNumberFormat="1" applyFont="1" applyFill="1" applyAlignment="1">
      <alignment horizontal="center"/>
    </xf>
    <xf numFmtId="10" fontId="13" fillId="2" borderId="0" xfId="0" applyNumberFormat="1" applyFont="1" applyFill="1" applyAlignment="1">
      <alignment horizontal="center"/>
    </xf>
    <xf numFmtId="10" fontId="13" fillId="0" borderId="0" xfId="0" applyNumberFormat="1" applyFont="1" applyAlignment="1">
      <alignment horizontal="center"/>
    </xf>
    <xf numFmtId="10" fontId="16" fillId="4" borderId="0" xfId="0" applyNumberFormat="1" applyFont="1" applyFill="1" applyAlignment="1">
      <alignment horizontal="center"/>
    </xf>
    <xf numFmtId="40" fontId="0" fillId="0" borderId="7" xfId="0" applyNumberFormat="1" applyBorder="1"/>
    <xf numFmtId="40" fontId="13" fillId="4" borderId="7" xfId="0" applyNumberFormat="1" applyFont="1" applyFill="1" applyBorder="1"/>
    <xf numFmtId="40" fontId="0" fillId="0" borderId="7" xfId="0" applyNumberFormat="1" applyBorder="1" applyAlignment="1">
      <alignment horizontal="center"/>
    </xf>
    <xf numFmtId="40" fontId="13" fillId="2" borderId="7" xfId="0" applyNumberFormat="1" applyFont="1" applyFill="1" applyBorder="1"/>
    <xf numFmtId="40" fontId="13" fillId="0" borderId="7" xfId="0" applyNumberFormat="1" applyFont="1" applyBorder="1"/>
    <xf numFmtId="40" fontId="16" fillId="4" borderId="7" xfId="0" applyNumberFormat="1" applyFont="1" applyFill="1" applyBorder="1"/>
    <xf numFmtId="0" fontId="17" fillId="0" borderId="0" xfId="0" applyFont="1" applyAlignment="1">
      <alignment horizontal="left"/>
    </xf>
    <xf numFmtId="49" fontId="0" fillId="0" borderId="0" xfId="0" applyNumberFormat="1" applyAlignment="1">
      <alignment horizontal="center" vertical="top"/>
    </xf>
    <xf numFmtId="0" fontId="17" fillId="0" borderId="0" xfId="0" applyFont="1" applyAlignment="1">
      <alignment horizontal="center" wrapText="1"/>
    </xf>
    <xf numFmtId="0" fontId="0" fillId="0" borderId="0" xfId="0" applyAlignment="1">
      <alignment wrapText="1"/>
    </xf>
    <xf numFmtId="0" fontId="13" fillId="0" borderId="0" xfId="0" applyFont="1" applyAlignment="1">
      <alignment wrapText="1"/>
    </xf>
    <xf numFmtId="0" fontId="17" fillId="0" borderId="0" xfId="0" applyFont="1" applyAlignment="1">
      <alignment wrapText="1"/>
    </xf>
    <xf numFmtId="0" fontId="13" fillId="0" borderId="0" xfId="0" applyFont="1" applyAlignment="1">
      <alignment horizontal="center" wrapText="1"/>
    </xf>
    <xf numFmtId="0" fontId="13" fillId="0" borderId="0" xfId="0" applyFont="1" applyAlignment="1">
      <alignment vertical="top" wrapText="1"/>
    </xf>
    <xf numFmtId="0" fontId="17" fillId="0" borderId="0" xfId="0" applyFont="1" applyAlignment="1">
      <alignment vertical="top" wrapText="1"/>
    </xf>
    <xf numFmtId="0" fontId="0" fillId="0" borderId="0" xfId="0" applyAlignment="1">
      <alignment vertical="top" wrapText="1"/>
    </xf>
    <xf numFmtId="4" fontId="9" fillId="0" borderId="12" xfId="0" applyNumberFormat="1" applyFont="1" applyBorder="1"/>
    <xf numFmtId="4" fontId="10" fillId="0" borderId="24" xfId="0" applyNumberFormat="1" applyFont="1" applyBorder="1"/>
    <xf numFmtId="4" fontId="10" fillId="0" borderId="25" xfId="0" applyNumberFormat="1" applyFont="1" applyBorder="1"/>
    <xf numFmtId="4" fontId="10" fillId="0" borderId="26" xfId="0" applyNumberFormat="1" applyFont="1" applyBorder="1"/>
    <xf numFmtId="43" fontId="25" fillId="0" borderId="0" xfId="0" applyNumberFormat="1" applyFont="1"/>
    <xf numFmtId="166" fontId="25" fillId="0" borderId="0" xfId="0" applyNumberFormat="1" applyFont="1"/>
    <xf numFmtId="166" fontId="26" fillId="0" borderId="0" xfId="4" applyNumberFormat="1" applyFont="1" applyFill="1" applyAlignment="1" applyProtection="1"/>
    <xf numFmtId="44" fontId="0" fillId="0" borderId="0" xfId="3" applyFont="1" applyFill="1"/>
    <xf numFmtId="44" fontId="0" fillId="0" borderId="0" xfId="3" applyFont="1"/>
    <xf numFmtId="38" fontId="0" fillId="5" borderId="0" xfId="0" applyNumberFormat="1" applyFill="1"/>
    <xf numFmtId="167" fontId="10" fillId="5" borderId="0" xfId="1" applyNumberFormat="1" applyFont="1" applyFill="1"/>
    <xf numFmtId="167" fontId="0" fillId="0" borderId="0" xfId="1" applyNumberFormat="1" applyFont="1"/>
    <xf numFmtId="166" fontId="0" fillId="0" borderId="0" xfId="5" applyNumberFormat="1" applyFont="1"/>
    <xf numFmtId="0" fontId="10" fillId="5" borderId="0" xfId="0" applyFont="1" applyFill="1" applyAlignment="1">
      <alignment horizontal="right"/>
    </xf>
    <xf numFmtId="0" fontId="0" fillId="5" borderId="0" xfId="0" applyFill="1"/>
    <xf numFmtId="0" fontId="10" fillId="5" borderId="0" xfId="0" applyFont="1" applyFill="1" applyAlignment="1">
      <alignment horizontal="center"/>
    </xf>
    <xf numFmtId="0" fontId="9" fillId="0" borderId="27" xfId="0" applyFont="1" applyBorder="1"/>
    <xf numFmtId="0" fontId="17" fillId="0" borderId="0" xfId="0" applyFont="1"/>
    <xf numFmtId="40" fontId="0" fillId="0" borderId="0" xfId="0" applyNumberFormat="1" applyAlignment="1">
      <alignment horizontal="right"/>
    </xf>
    <xf numFmtId="10" fontId="0" fillId="0" borderId="0" xfId="0" applyNumberFormat="1" applyAlignment="1">
      <alignment horizontal="right"/>
    </xf>
    <xf numFmtId="44" fontId="10" fillId="0" borderId="0" xfId="3" applyFont="1" applyFill="1"/>
    <xf numFmtId="43" fontId="21" fillId="0" borderId="0" xfId="0" applyNumberFormat="1" applyFont="1"/>
    <xf numFmtId="40" fontId="0" fillId="7" borderId="0" xfId="0" applyNumberFormat="1" applyFill="1" applyAlignment="1">
      <alignment horizontal="right"/>
    </xf>
    <xf numFmtId="167" fontId="10" fillId="0" borderId="0" xfId="1" applyNumberFormat="1" applyFont="1" applyFill="1"/>
    <xf numFmtId="37" fontId="10" fillId="0" borderId="0" xfId="1" applyNumberFormat="1" applyFont="1" applyFill="1"/>
    <xf numFmtId="43" fontId="9" fillId="0" borderId="27" xfId="0" applyNumberFormat="1" applyFont="1" applyBorder="1"/>
    <xf numFmtId="0" fontId="10" fillId="0" borderId="0" xfId="0" applyFont="1" applyAlignment="1">
      <alignment vertical="top" wrapText="1"/>
    </xf>
    <xf numFmtId="43" fontId="0" fillId="6" borderId="0" xfId="0" applyNumberFormat="1" applyFill="1"/>
    <xf numFmtId="0" fontId="13" fillId="0" borderId="30" xfId="0" applyFont="1" applyBorder="1" applyAlignment="1" applyProtection="1">
      <alignment horizontal="right"/>
      <protection locked="0"/>
    </xf>
    <xf numFmtId="0" fontId="0" fillId="8" borderId="31" xfId="0" applyFill="1" applyBorder="1"/>
    <xf numFmtId="0" fontId="13" fillId="0" borderId="30" xfId="0" applyFont="1" applyBorder="1" applyAlignment="1">
      <alignment horizontal="right"/>
    </xf>
    <xf numFmtId="0" fontId="13" fillId="0" borderId="28" xfId="0" quotePrefix="1" applyFont="1" applyBorder="1" applyAlignment="1">
      <alignment horizontal="right"/>
    </xf>
    <xf numFmtId="0" fontId="13" fillId="0" borderId="30" xfId="0" quotePrefix="1" applyFont="1" applyBorder="1" applyAlignment="1">
      <alignment horizontal="right"/>
    </xf>
    <xf numFmtId="0" fontId="13" fillId="0" borderId="29" xfId="0" applyFont="1" applyBorder="1" applyAlignment="1">
      <alignment horizontal="right"/>
    </xf>
    <xf numFmtId="0" fontId="9" fillId="6" borderId="30" xfId="0" applyFont="1" applyFill="1" applyBorder="1" applyProtection="1">
      <protection locked="0"/>
    </xf>
    <xf numFmtId="0" fontId="13" fillId="0" borderId="31" xfId="0" quotePrefix="1" applyFont="1" applyBorder="1"/>
    <xf numFmtId="0" fontId="22" fillId="0" borderId="0" xfId="0" applyFont="1"/>
    <xf numFmtId="44" fontId="1" fillId="8" borderId="31" xfId="3" applyFont="1" applyFill="1" applyBorder="1" applyAlignment="1"/>
    <xf numFmtId="44" fontId="1" fillId="8" borderId="25" xfId="3" applyFont="1" applyFill="1" applyBorder="1" applyAlignment="1"/>
    <xf numFmtId="44" fontId="1" fillId="6" borderId="31" xfId="3" applyFont="1" applyFill="1" applyBorder="1"/>
    <xf numFmtId="0" fontId="0" fillId="6" borderId="0" xfId="0" applyFill="1"/>
    <xf numFmtId="0" fontId="22" fillId="6" borderId="0" xfId="0" applyFont="1" applyFill="1"/>
    <xf numFmtId="0" fontId="23" fillId="6" borderId="0" xfId="0" applyFont="1" applyFill="1"/>
    <xf numFmtId="40" fontId="0" fillId="6" borderId="0" xfId="0" applyNumberFormat="1" applyFill="1"/>
    <xf numFmtId="10" fontId="0" fillId="6" borderId="0" xfId="0" applyNumberFormat="1" applyFill="1" applyAlignment="1">
      <alignment horizontal="center"/>
    </xf>
    <xf numFmtId="40" fontId="0" fillId="6" borderId="7" xfId="0" applyNumberFormat="1" applyFill="1" applyBorder="1"/>
    <xf numFmtId="41" fontId="9" fillId="9" borderId="0" xfId="0" applyNumberFormat="1" applyFont="1" applyFill="1" applyProtection="1">
      <protection locked="0"/>
    </xf>
    <xf numFmtId="43" fontId="0" fillId="0" borderId="32" xfId="0" applyNumberFormat="1" applyBorder="1"/>
    <xf numFmtId="40" fontId="0" fillId="0" borderId="33" xfId="0" applyNumberFormat="1" applyBorder="1"/>
    <xf numFmtId="10" fontId="0" fillId="0" borderId="33" xfId="0" applyNumberFormat="1" applyBorder="1" applyAlignment="1">
      <alignment horizontal="center"/>
    </xf>
    <xf numFmtId="40" fontId="0" fillId="0" borderId="6" xfId="0" applyNumberFormat="1" applyBorder="1"/>
    <xf numFmtId="43" fontId="10" fillId="9" borderId="34" xfId="0" applyNumberFormat="1" applyFont="1" applyFill="1" applyBorder="1"/>
    <xf numFmtId="40" fontId="0" fillId="9" borderId="19" xfId="0" applyNumberFormat="1" applyFill="1" applyBorder="1"/>
    <xf numFmtId="10" fontId="0" fillId="9" borderId="19" xfId="0" applyNumberFormat="1" applyFill="1" applyBorder="1" applyAlignment="1">
      <alignment horizontal="center"/>
    </xf>
    <xf numFmtId="40" fontId="0" fillId="9" borderId="5" xfId="0" applyNumberFormat="1" applyFill="1" applyBorder="1"/>
    <xf numFmtId="0" fontId="1" fillId="0" borderId="0" xfId="0" applyFont="1"/>
    <xf numFmtId="0" fontId="3" fillId="0" borderId="0" xfId="0" applyFont="1" applyProtection="1">
      <protection locked="0"/>
    </xf>
    <xf numFmtId="0" fontId="1" fillId="0" borderId="0" xfId="0" applyFont="1" applyProtection="1">
      <protection locked="0"/>
    </xf>
    <xf numFmtId="0" fontId="1" fillId="6" borderId="0" xfId="0" applyFont="1" applyFill="1" applyProtection="1">
      <protection locked="0"/>
    </xf>
    <xf numFmtId="3" fontId="9" fillId="9" borderId="12" xfId="0" applyNumberFormat="1" applyFont="1" applyFill="1" applyBorder="1" applyAlignment="1">
      <alignment horizontal="center"/>
    </xf>
    <xf numFmtId="3" fontId="9" fillId="9" borderId="13" xfId="0" applyNumberFormat="1" applyFont="1" applyFill="1" applyBorder="1" applyAlignment="1">
      <alignment horizontal="center"/>
    </xf>
    <xf numFmtId="164" fontId="0" fillId="9" borderId="0" xfId="0" applyNumberFormat="1" applyFill="1" applyAlignment="1">
      <alignment horizontal="left"/>
    </xf>
    <xf numFmtId="43" fontId="0" fillId="9" borderId="0" xfId="0" applyNumberFormat="1" applyFill="1" applyAlignment="1">
      <alignment horizontal="left"/>
    </xf>
    <xf numFmtId="43" fontId="0" fillId="0" borderId="19" xfId="0" applyNumberFormat="1" applyBorder="1"/>
    <xf numFmtId="9" fontId="3" fillId="9" borderId="19" xfId="0" applyNumberFormat="1" applyFont="1" applyFill="1" applyBorder="1" applyAlignment="1" applyProtection="1">
      <alignment horizontal="center"/>
      <protection locked="0"/>
    </xf>
    <xf numFmtId="41" fontId="7" fillId="10" borderId="9" xfId="2" applyFont="1" applyFill="1" applyBorder="1" applyAlignment="1">
      <alignment horizontal="center" wrapText="1"/>
    </xf>
    <xf numFmtId="43" fontId="0" fillId="11" borderId="22" xfId="0" applyNumberFormat="1" applyFill="1" applyBorder="1" applyAlignment="1">
      <alignment horizontal="center" wrapText="1"/>
    </xf>
    <xf numFmtId="43" fontId="0" fillId="11" borderId="1" xfId="0" applyNumberFormat="1" applyFill="1" applyBorder="1" applyAlignment="1">
      <alignment horizontal="center" wrapText="1"/>
    </xf>
    <xf numFmtId="43" fontId="0" fillId="11" borderId="20" xfId="0" applyNumberFormat="1" applyFill="1" applyBorder="1" applyAlignment="1">
      <alignment horizontal="center" wrapText="1"/>
    </xf>
    <xf numFmtId="43" fontId="0" fillId="11" borderId="46" xfId="0" applyNumberFormat="1" applyFill="1" applyBorder="1" applyAlignment="1">
      <alignment horizontal="center" wrapText="1"/>
    </xf>
    <xf numFmtId="43" fontId="0" fillId="11" borderId="21" xfId="0" applyNumberFormat="1" applyFill="1" applyBorder="1" applyAlignment="1">
      <alignment horizontal="center" wrapText="1"/>
    </xf>
    <xf numFmtId="43" fontId="5" fillId="11" borderId="1" xfId="0" applyNumberFormat="1" applyFont="1" applyFill="1" applyBorder="1" applyAlignment="1">
      <alignment horizontal="center" wrapText="1"/>
    </xf>
    <xf numFmtId="43" fontId="0" fillId="11" borderId="2" xfId="0" applyNumberFormat="1" applyFill="1" applyBorder="1" applyAlignment="1">
      <alignment horizontal="center" wrapText="1"/>
    </xf>
    <xf numFmtId="0" fontId="13" fillId="12" borderId="22" xfId="0" applyFont="1" applyFill="1" applyBorder="1" applyAlignment="1">
      <alignment horizontal="center"/>
    </xf>
    <xf numFmtId="40" fontId="13" fillId="12" borderId="1" xfId="0" applyNumberFormat="1" applyFont="1" applyFill="1" applyBorder="1" applyAlignment="1">
      <alignment horizontal="center" wrapText="1"/>
    </xf>
    <xf numFmtId="10" fontId="13" fillId="12" borderId="1" xfId="0" applyNumberFormat="1" applyFont="1" applyFill="1" applyBorder="1" applyAlignment="1">
      <alignment horizontal="center" wrapText="1"/>
    </xf>
    <xf numFmtId="40" fontId="13" fillId="12" borderId="2" xfId="0" applyNumberFormat="1" applyFont="1" applyFill="1" applyBorder="1" applyAlignment="1">
      <alignment horizontal="center" wrapText="1"/>
    </xf>
    <xf numFmtId="0" fontId="13" fillId="11" borderId="10" xfId="0" applyFont="1" applyFill="1" applyBorder="1" applyAlignment="1">
      <alignment horizontal="center" wrapText="1"/>
    </xf>
    <xf numFmtId="0" fontId="1" fillId="0" borderId="0" xfId="0" applyFont="1" applyAlignment="1">
      <alignment horizontal="center"/>
    </xf>
    <xf numFmtId="0" fontId="12" fillId="0" borderId="0" xfId="0" applyFont="1" applyAlignment="1">
      <alignment horizontal="center" wrapText="1"/>
    </xf>
    <xf numFmtId="0" fontId="1" fillId="0" borderId="0" xfId="0" applyFont="1" applyAlignment="1">
      <alignment wrapText="1"/>
    </xf>
    <xf numFmtId="0" fontId="4" fillId="0" borderId="19" xfId="0" applyFont="1" applyBorder="1" applyAlignment="1">
      <alignment horizontal="center"/>
    </xf>
    <xf numFmtId="0" fontId="22" fillId="6" borderId="0" xfId="0" applyFont="1" applyFill="1" applyAlignment="1">
      <alignment horizontal="center"/>
    </xf>
    <xf numFmtId="10" fontId="7" fillId="3" borderId="35" xfId="0" applyNumberFormat="1" applyFont="1" applyFill="1" applyBorder="1" applyAlignment="1" applyProtection="1">
      <alignment horizontal="center" wrapText="1"/>
      <protection locked="0"/>
    </xf>
    <xf numFmtId="0" fontId="0" fillId="0" borderId="36" xfId="0" applyBorder="1" applyProtection="1">
      <protection locked="0"/>
    </xf>
    <xf numFmtId="0" fontId="0" fillId="0" borderId="37" xfId="0" applyBorder="1" applyProtection="1">
      <protection locked="0"/>
    </xf>
    <xf numFmtId="10" fontId="7" fillId="2" borderId="35" xfId="0" applyNumberFormat="1" applyFont="1" applyFill="1" applyBorder="1" applyAlignment="1">
      <alignment horizontal="center" wrapText="1"/>
    </xf>
    <xf numFmtId="0" fontId="0" fillId="0" borderId="36" xfId="0" applyBorder="1" applyAlignment="1">
      <alignment horizontal="center" wrapText="1"/>
    </xf>
    <xf numFmtId="0" fontId="0" fillId="0" borderId="37" xfId="0" applyBorder="1" applyAlignment="1">
      <alignment horizontal="center" wrapText="1"/>
    </xf>
    <xf numFmtId="49" fontId="6" fillId="0" borderId="19" xfId="0" applyNumberFormat="1" applyFont="1" applyBorder="1" applyAlignment="1">
      <alignment horizontal="center"/>
    </xf>
    <xf numFmtId="0" fontId="5" fillId="0" borderId="19" xfId="0" applyFont="1" applyBorder="1"/>
    <xf numFmtId="0" fontId="10" fillId="0" borderId="38" xfId="0" applyFont="1" applyBorder="1"/>
    <xf numFmtId="0" fontId="0" fillId="0" borderId="39" xfId="0" applyBorder="1"/>
    <xf numFmtId="0" fontId="10" fillId="0" borderId="41" xfId="0" applyFont="1" applyBorder="1"/>
    <xf numFmtId="0" fontId="0" fillId="0" borderId="42" xfId="0" applyBorder="1"/>
    <xf numFmtId="0" fontId="10" fillId="0" borderId="8" xfId="0" applyFont="1" applyBorder="1"/>
    <xf numFmtId="0" fontId="0" fillId="0" borderId="40" xfId="0" applyBorder="1"/>
    <xf numFmtId="0" fontId="10" fillId="0" borderId="0" xfId="0" applyFont="1"/>
    <xf numFmtId="0" fontId="13" fillId="4" borderId="43" xfId="0" applyFont="1" applyFill="1" applyBorder="1" applyAlignment="1">
      <alignment horizontal="center"/>
    </xf>
    <xf numFmtId="0" fontId="0" fillId="0" borderId="44" xfId="0" applyBorder="1" applyAlignment="1">
      <alignment horizontal="center"/>
    </xf>
    <xf numFmtId="0" fontId="10" fillId="6" borderId="8" xfId="0" applyFont="1" applyFill="1" applyBorder="1"/>
    <xf numFmtId="0" fontId="0" fillId="6" borderId="40" xfId="0" applyFill="1" applyBorder="1"/>
    <xf numFmtId="0" fontId="10" fillId="0" borderId="8" xfId="0" applyFont="1" applyBorder="1" applyAlignment="1">
      <alignment wrapText="1"/>
    </xf>
    <xf numFmtId="0" fontId="0" fillId="0" borderId="40" xfId="0" applyBorder="1" applyAlignment="1">
      <alignment wrapText="1"/>
    </xf>
    <xf numFmtId="0" fontId="10" fillId="6" borderId="38" xfId="0" applyFont="1" applyFill="1" applyBorder="1"/>
    <xf numFmtId="0" fontId="0" fillId="6" borderId="39" xfId="0" applyFill="1" applyBorder="1"/>
    <xf numFmtId="0" fontId="0" fillId="0" borderId="0" xfId="0"/>
    <xf numFmtId="0" fontId="10" fillId="6" borderId="32" xfId="0" applyFont="1" applyFill="1" applyBorder="1"/>
    <xf numFmtId="0" fontId="0" fillId="6" borderId="45" xfId="0" applyFill="1" applyBorder="1"/>
    <xf numFmtId="0" fontId="13" fillId="8" borderId="30" xfId="0" applyFont="1" applyFill="1" applyBorder="1" applyAlignment="1">
      <alignment horizontal="center"/>
    </xf>
    <xf numFmtId="0" fontId="13" fillId="8" borderId="31" xfId="0" applyFont="1" applyFill="1" applyBorder="1" applyAlignment="1">
      <alignment horizontal="center"/>
    </xf>
  </cellXfs>
  <cellStyles count="6">
    <cellStyle name="Comma" xfId="1" builtinId="3"/>
    <cellStyle name="Comma [0]" xfId="2" builtinId="6"/>
    <cellStyle name="Currency" xfId="3" builtinId="4"/>
    <cellStyle name="Hyperlink" xfId="4" builtinId="8"/>
    <cellStyle name="Normal" xfId="0" builtinId="0"/>
    <cellStyle name="Percent" xfId="5" builtinId="5"/>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sum(M51:GW5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C48"/>
  <sheetViews>
    <sheetView workbookViewId="0"/>
  </sheetViews>
  <sheetFormatPr defaultRowHeight="12.75" x14ac:dyDescent="0.2"/>
  <cols>
    <col min="1" max="2" width="3.5703125" style="108" customWidth="1"/>
    <col min="3" max="3" width="81.42578125" style="110" customWidth="1"/>
  </cols>
  <sheetData>
    <row r="1" spans="1:3" x14ac:dyDescent="0.2">
      <c r="C1" s="196" t="s">
        <v>231</v>
      </c>
    </row>
    <row r="3" spans="1:3" ht="25.5" x14ac:dyDescent="0.2">
      <c r="A3" s="108" t="s">
        <v>135</v>
      </c>
      <c r="C3" s="197" t="s">
        <v>232</v>
      </c>
    </row>
    <row r="5" spans="1:3" ht="38.25" x14ac:dyDescent="0.2">
      <c r="A5" s="108" t="s">
        <v>136</v>
      </c>
      <c r="C5" s="114" t="s">
        <v>191</v>
      </c>
    </row>
    <row r="6" spans="1:3" x14ac:dyDescent="0.2">
      <c r="C6" s="111"/>
    </row>
    <row r="7" spans="1:3" ht="38.25" x14ac:dyDescent="0.2">
      <c r="A7" s="108" t="s">
        <v>137</v>
      </c>
      <c r="C7" s="115" t="s">
        <v>145</v>
      </c>
    </row>
    <row r="8" spans="1:3" x14ac:dyDescent="0.2">
      <c r="C8" s="111"/>
    </row>
    <row r="9" spans="1:3" x14ac:dyDescent="0.2">
      <c r="C9" s="46"/>
    </row>
    <row r="10" spans="1:3" x14ac:dyDescent="0.2">
      <c r="C10" s="109" t="s">
        <v>123</v>
      </c>
    </row>
    <row r="11" spans="1:3" x14ac:dyDescent="0.2">
      <c r="C11" s="113"/>
    </row>
    <row r="12" spans="1:3" ht="25.5" x14ac:dyDescent="0.2">
      <c r="A12" s="108" t="s">
        <v>138</v>
      </c>
      <c r="C12" s="115" t="s">
        <v>230</v>
      </c>
    </row>
    <row r="14" spans="1:3" ht="38.25" x14ac:dyDescent="0.2">
      <c r="A14" s="108" t="s">
        <v>139</v>
      </c>
      <c r="C14" s="112" t="s">
        <v>153</v>
      </c>
    </row>
    <row r="16" spans="1:3" ht="25.5" x14ac:dyDescent="0.2">
      <c r="B16" s="108" t="s">
        <v>124</v>
      </c>
      <c r="C16" s="110" t="s">
        <v>158</v>
      </c>
    </row>
    <row r="17" spans="1:3" x14ac:dyDescent="0.2">
      <c r="C17" s="46"/>
    </row>
    <row r="18" spans="1:3" ht="76.5" x14ac:dyDescent="0.2">
      <c r="B18" s="108" t="s">
        <v>125</v>
      </c>
      <c r="C18" s="46" t="s">
        <v>182</v>
      </c>
    </row>
    <row r="20" spans="1:3" ht="38.25" x14ac:dyDescent="0.2">
      <c r="B20" s="108" t="s">
        <v>126</v>
      </c>
      <c r="C20" s="112" t="s">
        <v>183</v>
      </c>
    </row>
    <row r="22" spans="1:3" x14ac:dyDescent="0.2">
      <c r="B22" s="108" t="s">
        <v>127</v>
      </c>
      <c r="C22" s="110" t="s">
        <v>128</v>
      </c>
    </row>
    <row r="24" spans="1:3" ht="25.5" x14ac:dyDescent="0.2">
      <c r="B24" s="108" t="s">
        <v>129</v>
      </c>
      <c r="C24" s="112" t="s">
        <v>184</v>
      </c>
    </row>
    <row r="26" spans="1:3" ht="76.5" x14ac:dyDescent="0.2">
      <c r="A26" s="108" t="s">
        <v>140</v>
      </c>
      <c r="C26" s="112" t="s">
        <v>155</v>
      </c>
    </row>
    <row r="28" spans="1:3" ht="38.25" x14ac:dyDescent="0.2">
      <c r="B28" s="108" t="s">
        <v>124</v>
      </c>
      <c r="C28" s="46" t="s">
        <v>185</v>
      </c>
    </row>
    <row r="30" spans="1:3" ht="38.25" x14ac:dyDescent="0.2">
      <c r="B30" s="108" t="s">
        <v>125</v>
      </c>
      <c r="C30" s="110" t="s">
        <v>154</v>
      </c>
    </row>
    <row r="32" spans="1:3" ht="38.25" x14ac:dyDescent="0.2">
      <c r="B32" s="108" t="s">
        <v>126</v>
      </c>
      <c r="C32" s="110" t="s">
        <v>147</v>
      </c>
    </row>
    <row r="34" spans="1:3" ht="51" x14ac:dyDescent="0.2">
      <c r="B34" s="108" t="s">
        <v>130</v>
      </c>
      <c r="C34" s="110" t="s">
        <v>146</v>
      </c>
    </row>
    <row r="36" spans="1:3" ht="114.75" x14ac:dyDescent="0.2">
      <c r="B36" s="108" t="s">
        <v>129</v>
      </c>
      <c r="C36" s="143" t="s">
        <v>186</v>
      </c>
    </row>
    <row r="37" spans="1:3" x14ac:dyDescent="0.2">
      <c r="C37" s="116"/>
    </row>
    <row r="38" spans="1:3" ht="25.5" x14ac:dyDescent="0.2">
      <c r="B38" s="108" t="s">
        <v>131</v>
      </c>
      <c r="C38" s="46" t="s">
        <v>187</v>
      </c>
    </row>
    <row r="40" spans="1:3" ht="38.25" x14ac:dyDescent="0.2">
      <c r="B40" s="108" t="s">
        <v>132</v>
      </c>
      <c r="C40" s="46" t="s">
        <v>188</v>
      </c>
    </row>
    <row r="42" spans="1:3" ht="63.75" x14ac:dyDescent="0.2">
      <c r="B42" s="108" t="s">
        <v>133</v>
      </c>
      <c r="C42" s="46" t="s">
        <v>189</v>
      </c>
    </row>
    <row r="44" spans="1:3" ht="25.5" x14ac:dyDescent="0.2">
      <c r="B44" s="108" t="s">
        <v>134</v>
      </c>
      <c r="C44" s="46" t="s">
        <v>190</v>
      </c>
    </row>
    <row r="46" spans="1:3" ht="63.75" x14ac:dyDescent="0.2">
      <c r="A46" s="108" t="s">
        <v>141</v>
      </c>
      <c r="C46" s="115" t="s">
        <v>233</v>
      </c>
    </row>
    <row r="48" spans="1:3" ht="38.25" x14ac:dyDescent="0.2">
      <c r="A48" s="108" t="s">
        <v>142</v>
      </c>
      <c r="C48" s="115" t="s">
        <v>152</v>
      </c>
    </row>
  </sheetData>
  <phoneticPr fontId="0" type="noConversion"/>
  <pageMargins left="0.75" right="0.75" top="1" bottom="1" header="0.5" footer="0.5"/>
  <pageSetup orientation="portrait" r:id="rId1"/>
  <headerFooter alignWithMargins="0">
    <oddHeader xml:space="preserve">&amp;CSERVICE PROVIDER APPLICATION BUDGET WORKSHEETS
&amp;R
</oddHeader>
    <oddFooter>&amp;L&amp;F/&amp;A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EG54"/>
  <sheetViews>
    <sheetView tabSelected="1" zoomScaleNormal="100" workbookViewId="0"/>
  </sheetViews>
  <sheetFormatPr defaultRowHeight="12.75" x14ac:dyDescent="0.2"/>
  <cols>
    <col min="1" max="1" width="17.140625" customWidth="1"/>
    <col min="2" max="2" width="29" bestFit="1" customWidth="1"/>
    <col min="3" max="3" width="13" customWidth="1"/>
    <col min="4" max="5" width="13.28515625" customWidth="1"/>
    <col min="6" max="6" width="11.42578125" customWidth="1"/>
    <col min="11" max="11" width="11.42578125" customWidth="1"/>
    <col min="14" max="14" width="11.28515625" bestFit="1" customWidth="1"/>
    <col min="19" max="19" width="10.7109375" customWidth="1"/>
    <col min="35" max="35" width="10.28515625" customWidth="1"/>
    <col min="131" max="131" width="11.28515625" bestFit="1" customWidth="1"/>
  </cols>
  <sheetData>
    <row r="1" spans="1:136" x14ac:dyDescent="0.2">
      <c r="A1" t="s">
        <v>222</v>
      </c>
      <c r="B1" s="1"/>
      <c r="C1" s="1"/>
      <c r="D1" s="1"/>
      <c r="E1" s="1"/>
      <c r="F1" s="1"/>
      <c r="G1" s="1"/>
      <c r="H1" s="1"/>
      <c r="I1" s="1"/>
      <c r="J1" s="1"/>
      <c r="K1" s="1"/>
      <c r="L1" s="2"/>
      <c r="M1" s="1"/>
      <c r="N1" s="1"/>
      <c r="O1" s="2"/>
      <c r="P1" s="1"/>
      <c r="Q1" s="1"/>
      <c r="R1" s="2"/>
      <c r="S1" s="1"/>
      <c r="T1" s="1"/>
      <c r="U1" s="2"/>
      <c r="V1" s="1"/>
      <c r="W1" s="1"/>
      <c r="X1" s="1"/>
      <c r="Y1" s="1"/>
      <c r="Z1" s="1"/>
      <c r="AA1" s="2"/>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2"/>
      <c r="EC1" s="1"/>
      <c r="ED1" s="1"/>
      <c r="EE1" s="1"/>
      <c r="EF1" s="3"/>
    </row>
    <row r="2" spans="1:136" x14ac:dyDescent="0.2">
      <c r="A2" t="s">
        <v>223</v>
      </c>
      <c r="B2" s="1"/>
      <c r="C2" s="1"/>
      <c r="D2" s="1"/>
      <c r="E2" s="1"/>
      <c r="F2" s="1"/>
      <c r="G2" s="1"/>
      <c r="H2" s="1"/>
      <c r="I2" s="1"/>
      <c r="J2" s="1"/>
      <c r="K2" s="1"/>
      <c r="L2" s="2"/>
      <c r="M2" s="1"/>
      <c r="N2" s="1"/>
      <c r="O2" s="2"/>
      <c r="P2" s="1"/>
      <c r="Q2" s="1"/>
      <c r="R2" s="2"/>
      <c r="S2" s="1"/>
      <c r="T2" s="1"/>
      <c r="U2" s="2"/>
      <c r="V2" s="1"/>
      <c r="W2" s="1"/>
      <c r="X2" s="1"/>
      <c r="Y2" s="1"/>
      <c r="Z2" s="1"/>
      <c r="AA2" s="2"/>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2"/>
      <c r="EC2" s="1"/>
      <c r="ED2" s="1"/>
      <c r="EE2" s="1"/>
      <c r="EF2" s="3"/>
    </row>
    <row r="3" spans="1:136" x14ac:dyDescent="0.2">
      <c r="A3" s="172" t="s">
        <v>224</v>
      </c>
      <c r="B3" s="1"/>
      <c r="C3" s="1"/>
      <c r="D3" s="1"/>
      <c r="E3" s="1"/>
      <c r="F3" s="1"/>
      <c r="G3" s="1"/>
      <c r="H3" s="1"/>
      <c r="I3" s="1"/>
      <c r="J3" s="1"/>
      <c r="K3" s="1"/>
      <c r="L3" s="2"/>
      <c r="M3" s="1"/>
      <c r="N3" s="1"/>
      <c r="O3" s="2"/>
      <c r="P3" s="1"/>
      <c r="Q3" s="1"/>
      <c r="R3" s="2"/>
      <c r="S3" s="1"/>
      <c r="T3" s="1"/>
      <c r="U3" s="2"/>
      <c r="V3" s="1"/>
      <c r="W3" s="1"/>
      <c r="X3" s="1"/>
      <c r="Y3" s="1"/>
      <c r="Z3" s="1"/>
      <c r="AA3" s="2"/>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2"/>
      <c r="EC3" s="1"/>
      <c r="ED3" s="1"/>
      <c r="EE3" s="1"/>
      <c r="EF3" s="3"/>
    </row>
    <row r="4" spans="1:136" x14ac:dyDescent="0.2">
      <c r="A4" s="173" t="s">
        <v>194</v>
      </c>
      <c r="B4" s="178"/>
      <c r="C4" s="1"/>
      <c r="D4" s="1"/>
      <c r="E4" s="1"/>
      <c r="F4" s="1"/>
      <c r="G4" s="1"/>
      <c r="H4" s="1"/>
      <c r="I4" s="1"/>
      <c r="J4" s="1"/>
      <c r="K4" s="1"/>
      <c r="L4" s="2"/>
      <c r="M4" s="1"/>
      <c r="N4" s="1"/>
      <c r="O4" s="2"/>
      <c r="P4" s="1"/>
      <c r="Q4" s="1"/>
      <c r="R4" s="2"/>
      <c r="S4" s="1"/>
      <c r="T4" s="1"/>
      <c r="U4" s="2"/>
      <c r="V4" s="1"/>
      <c r="W4" s="1"/>
      <c r="X4" s="1"/>
      <c r="Y4" s="1"/>
      <c r="Z4" s="1"/>
      <c r="AA4" s="2"/>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2"/>
      <c r="EC4" s="1"/>
      <c r="ED4" s="1"/>
      <c r="EE4" s="1"/>
      <c r="EF4" s="3"/>
    </row>
    <row r="5" spans="1:136" x14ac:dyDescent="0.2">
      <c r="A5" s="173" t="s">
        <v>225</v>
      </c>
      <c r="B5" s="179"/>
      <c r="C5" s="1"/>
      <c r="D5" s="1"/>
      <c r="E5" s="1"/>
      <c r="F5" s="1"/>
      <c r="G5" s="1"/>
      <c r="H5" s="1"/>
      <c r="I5" s="1"/>
      <c r="J5" s="1"/>
      <c r="K5" s="1"/>
      <c r="L5" s="2"/>
      <c r="M5" s="1"/>
      <c r="N5" s="1"/>
      <c r="O5" s="2"/>
      <c r="P5" s="1"/>
      <c r="Q5" s="1"/>
      <c r="R5" s="2"/>
      <c r="S5" s="1"/>
      <c r="T5" s="1"/>
      <c r="U5" s="2"/>
      <c r="V5" s="1"/>
      <c r="W5" s="1"/>
      <c r="X5" s="1"/>
      <c r="Y5" s="1"/>
      <c r="Z5" s="1"/>
      <c r="AA5" s="2"/>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2"/>
      <c r="EC5" s="1"/>
      <c r="ED5" s="1"/>
      <c r="EE5" s="1"/>
      <c r="EF5" s="3"/>
    </row>
    <row r="6" spans="1:136" x14ac:dyDescent="0.2">
      <c r="A6" s="1"/>
      <c r="B6" s="1"/>
      <c r="C6" s="1"/>
      <c r="D6" s="1"/>
      <c r="E6" s="1"/>
      <c r="F6" s="1"/>
      <c r="G6" s="1"/>
      <c r="H6" s="1"/>
      <c r="I6" s="1"/>
      <c r="J6" s="1"/>
      <c r="K6" s="1"/>
      <c r="L6" s="2"/>
      <c r="M6" s="1"/>
      <c r="N6" s="1"/>
      <c r="O6" s="2"/>
      <c r="P6" s="1"/>
      <c r="Q6" s="1"/>
      <c r="R6" s="2"/>
      <c r="S6" s="1"/>
      <c r="T6" s="1"/>
      <c r="U6" s="2"/>
      <c r="V6" s="1"/>
      <c r="W6" s="1"/>
      <c r="X6" s="1"/>
      <c r="Y6" s="1"/>
      <c r="Z6" s="1"/>
      <c r="AA6" s="2"/>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2"/>
      <c r="EC6" s="1"/>
      <c r="ED6" s="1"/>
      <c r="EE6" s="1"/>
      <c r="EF6" s="3"/>
    </row>
    <row r="7" spans="1:136" ht="13.5" thickBot="1" x14ac:dyDescent="0.25">
      <c r="A7" s="1"/>
      <c r="B7" s="1"/>
      <c r="C7" s="1"/>
      <c r="D7" s="4" t="s">
        <v>0</v>
      </c>
      <c r="E7" s="1"/>
      <c r="F7" s="1"/>
      <c r="G7" s="1"/>
      <c r="H7" s="1"/>
      <c r="I7" s="1"/>
      <c r="J7" s="1"/>
      <c r="K7" s="1"/>
      <c r="L7" s="2"/>
      <c r="M7" s="1"/>
      <c r="N7" s="1"/>
      <c r="O7" s="2"/>
      <c r="P7" s="198" t="s">
        <v>1</v>
      </c>
      <c r="Q7" s="207"/>
      <c r="R7" s="206" t="s">
        <v>2</v>
      </c>
      <c r="S7" s="206"/>
      <c r="T7" s="206"/>
      <c r="U7" s="206" t="s">
        <v>3</v>
      </c>
      <c r="V7" s="206"/>
      <c r="W7" s="206"/>
      <c r="X7" s="206" t="s">
        <v>4</v>
      </c>
      <c r="Y7" s="206"/>
      <c r="Z7" s="206"/>
      <c r="AA7" s="206" t="s">
        <v>5</v>
      </c>
      <c r="AB7" s="206"/>
      <c r="AC7" s="206"/>
      <c r="AD7" s="206" t="s">
        <v>6</v>
      </c>
      <c r="AE7" s="206"/>
      <c r="AF7" s="206"/>
      <c r="AG7" s="206" t="s">
        <v>7</v>
      </c>
      <c r="AH7" s="206"/>
      <c r="AI7" s="206"/>
      <c r="AJ7" s="206" t="s">
        <v>8</v>
      </c>
      <c r="AK7" s="206"/>
      <c r="AL7" s="206"/>
      <c r="AM7" s="206" t="s">
        <v>9</v>
      </c>
      <c r="AN7" s="206"/>
      <c r="AO7" s="206"/>
      <c r="AP7" s="206" t="s">
        <v>10</v>
      </c>
      <c r="AQ7" s="206"/>
      <c r="AR7" s="206"/>
      <c r="AS7" s="206" t="s">
        <v>11</v>
      </c>
      <c r="AT7" s="206"/>
      <c r="AU7" s="206"/>
      <c r="AV7" s="206" t="s">
        <v>12</v>
      </c>
      <c r="AW7" s="206"/>
      <c r="AX7" s="206"/>
      <c r="AY7" s="206" t="s">
        <v>13</v>
      </c>
      <c r="AZ7" s="206"/>
      <c r="BA7" s="206"/>
      <c r="BB7" s="206" t="s">
        <v>14</v>
      </c>
      <c r="BC7" s="206"/>
      <c r="BD7" s="206"/>
      <c r="BE7" s="206" t="s">
        <v>15</v>
      </c>
      <c r="BF7" s="206"/>
      <c r="BG7" s="206"/>
      <c r="BH7" s="206" t="s">
        <v>16</v>
      </c>
      <c r="BI7" s="206"/>
      <c r="BJ7" s="206"/>
      <c r="BK7" s="206" t="s">
        <v>17</v>
      </c>
      <c r="BL7" s="206"/>
      <c r="BM7" s="206"/>
      <c r="BN7" s="206" t="s">
        <v>18</v>
      </c>
      <c r="BO7" s="206"/>
      <c r="BP7" s="206"/>
      <c r="BQ7" s="206" t="s">
        <v>19</v>
      </c>
      <c r="BR7" s="206"/>
      <c r="BS7" s="206"/>
      <c r="BT7" s="206" t="s">
        <v>20</v>
      </c>
      <c r="BU7" s="206"/>
      <c r="BV7" s="206"/>
      <c r="BW7" s="206" t="s">
        <v>21</v>
      </c>
      <c r="BX7" s="206"/>
      <c r="BY7" s="206"/>
      <c r="BZ7" s="206" t="s">
        <v>22</v>
      </c>
      <c r="CA7" s="206"/>
      <c r="CB7" s="206"/>
      <c r="CC7" s="206" t="s">
        <v>23</v>
      </c>
      <c r="CD7" s="206"/>
      <c r="CE7" s="206"/>
      <c r="CF7" s="206" t="s">
        <v>24</v>
      </c>
      <c r="CG7" s="206"/>
      <c r="CH7" s="206"/>
      <c r="CI7" s="206" t="s">
        <v>25</v>
      </c>
      <c r="CJ7" s="206"/>
      <c r="CK7" s="206"/>
      <c r="CL7" s="206" t="s">
        <v>26</v>
      </c>
      <c r="CM7" s="206"/>
      <c r="CN7" s="206"/>
      <c r="CO7" s="206" t="s">
        <v>27</v>
      </c>
      <c r="CP7" s="206"/>
      <c r="CQ7" s="206"/>
      <c r="CR7" s="206" t="s">
        <v>28</v>
      </c>
      <c r="CS7" s="206"/>
      <c r="CT7" s="206"/>
      <c r="CU7" s="206" t="s">
        <v>29</v>
      </c>
      <c r="CV7" s="206"/>
      <c r="CW7" s="206"/>
      <c r="CX7" s="206" t="s">
        <v>30</v>
      </c>
      <c r="CY7" s="206"/>
      <c r="CZ7" s="206"/>
      <c r="DA7" s="206" t="s">
        <v>31</v>
      </c>
      <c r="DB7" s="206"/>
      <c r="DC7" s="206"/>
      <c r="DD7" s="206" t="s">
        <v>32</v>
      </c>
      <c r="DE7" s="206"/>
      <c r="DF7" s="206"/>
      <c r="DG7" s="206" t="s">
        <v>33</v>
      </c>
      <c r="DH7" s="206"/>
      <c r="DI7" s="206"/>
      <c r="DJ7" s="206" t="s">
        <v>34</v>
      </c>
      <c r="DK7" s="206"/>
      <c r="DL7" s="206"/>
      <c r="DM7" s="206" t="s">
        <v>35</v>
      </c>
      <c r="DN7" s="206"/>
      <c r="DO7" s="206"/>
      <c r="DP7" s="206" t="s">
        <v>36</v>
      </c>
      <c r="DQ7" s="206"/>
      <c r="DR7" s="206"/>
      <c r="DS7" s="206" t="s">
        <v>37</v>
      </c>
      <c r="DT7" s="206"/>
      <c r="DU7" s="206"/>
      <c r="DV7" s="206" t="s">
        <v>38</v>
      </c>
      <c r="DW7" s="206"/>
      <c r="DX7" s="206"/>
      <c r="DY7" s="206"/>
      <c r="DZ7" s="206"/>
      <c r="EA7" s="206"/>
      <c r="EB7" s="206"/>
      <c r="EC7" s="206"/>
      <c r="ED7" s="206"/>
      <c r="EE7" s="1"/>
      <c r="EF7" s="3"/>
    </row>
    <row r="8" spans="1:136" ht="27.95" customHeight="1" thickBot="1" x14ac:dyDescent="0.25">
      <c r="A8" s="70" t="s">
        <v>159</v>
      </c>
      <c r="B8" s="1"/>
      <c r="C8" s="180"/>
      <c r="D8" s="181">
        <v>0</v>
      </c>
      <c r="E8" s="180"/>
      <c r="F8" s="1"/>
      <c r="G8" s="1"/>
      <c r="H8" s="1"/>
      <c r="I8" s="1"/>
      <c r="J8" s="1"/>
      <c r="K8" s="1"/>
      <c r="L8" s="203" t="s">
        <v>39</v>
      </c>
      <c r="M8" s="204"/>
      <c r="N8" s="205"/>
      <c r="O8" s="203" t="s">
        <v>40</v>
      </c>
      <c r="P8" s="204"/>
      <c r="Q8" s="205"/>
      <c r="R8" s="200" t="str">
        <f>'Service Items'!B1</f>
        <v>Adult Day Care</v>
      </c>
      <c r="S8" s="201"/>
      <c r="T8" s="202"/>
      <c r="U8" s="200" t="str">
        <f>'Service Items'!B2</f>
        <v>Assurance</v>
      </c>
      <c r="V8" s="201"/>
      <c r="W8" s="202"/>
      <c r="X8" s="200" t="str">
        <f>'Service Items'!B3</f>
        <v>Caregiver Training/Support (Group)</v>
      </c>
      <c r="Y8" s="201"/>
      <c r="Z8" s="202"/>
      <c r="AA8" s="200" t="str">
        <f>'Service Items'!B4</f>
        <v>Caregiver Training/Support (Individual)</v>
      </c>
      <c r="AB8" s="201"/>
      <c r="AC8" s="202"/>
      <c r="AD8" s="200" t="str">
        <f>'Service Items'!B5</f>
        <v>Case Aide</v>
      </c>
      <c r="AE8" s="201"/>
      <c r="AF8" s="202"/>
      <c r="AG8" s="200" t="str">
        <f>'Service Items'!B6</f>
        <v>Case Management</v>
      </c>
      <c r="AH8" s="201"/>
      <c r="AI8" s="202"/>
      <c r="AJ8" s="200" t="str">
        <f>'Service Items'!B7</f>
        <v>Chore</v>
      </c>
      <c r="AK8" s="201"/>
      <c r="AL8" s="202"/>
      <c r="AM8" s="200" t="str">
        <f>'Service Items'!B8</f>
        <v>Companionship</v>
      </c>
      <c r="AN8" s="201"/>
      <c r="AO8" s="202"/>
      <c r="AP8" s="200" t="str">
        <f>'Service Items'!B9</f>
        <v>Counseling (Gereontological) Group</v>
      </c>
      <c r="AQ8" s="201"/>
      <c r="AR8" s="202"/>
      <c r="AS8" s="200" t="str">
        <f>'Service Items'!B10</f>
        <v>Counseling (Gereontological) Individual</v>
      </c>
      <c r="AT8" s="201"/>
      <c r="AU8" s="202"/>
      <c r="AV8" s="200" t="str">
        <f>'Service Items'!B11</f>
        <v>Counseling (Mental Health/Screening) Group</v>
      </c>
      <c r="AW8" s="201"/>
      <c r="AX8" s="202"/>
      <c r="AY8" s="200" t="str">
        <f>'Service Items'!B12</f>
        <v>Counseling (Mental Health/Screening) Individual</v>
      </c>
      <c r="AZ8" s="201"/>
      <c r="BA8" s="202"/>
      <c r="BB8" s="200" t="str">
        <f>'Service Items'!B13</f>
        <v>Emergency Alert Response</v>
      </c>
      <c r="BC8" s="201"/>
      <c r="BD8" s="202"/>
      <c r="BE8" s="200" t="str">
        <f>'Service Items'!B14</f>
        <v>Home Delivered Meals</v>
      </c>
      <c r="BF8" s="201"/>
      <c r="BG8" s="202"/>
      <c r="BH8" s="200" t="str">
        <f>'Service Items'!B15</f>
        <v>Homemaker</v>
      </c>
      <c r="BI8" s="201"/>
      <c r="BJ8" s="202"/>
      <c r="BK8" s="200" t="str">
        <f>'Service Items'!B16</f>
        <v>Personal Care</v>
      </c>
      <c r="BL8" s="201"/>
      <c r="BM8" s="202"/>
      <c r="BN8" s="200" t="str">
        <f>'Service Items'!B17</f>
        <v>Respite (Facility Based)</v>
      </c>
      <c r="BO8" s="201"/>
      <c r="BP8" s="202"/>
      <c r="BQ8" s="200" t="str">
        <f>'Service Items'!B18</f>
        <v>Respite (In-Home)</v>
      </c>
      <c r="BR8" s="201"/>
      <c r="BS8" s="202"/>
      <c r="BT8" s="200" t="str">
        <f>'Service Items'!B19</f>
        <v>Transportation</v>
      </c>
      <c r="BU8" s="201"/>
      <c r="BV8" s="202"/>
      <c r="BW8" s="200" t="str">
        <f>'Service Items'!B20</f>
        <v>Pest Control Maintenance</v>
      </c>
      <c r="BX8" s="201"/>
      <c r="BY8" s="202"/>
      <c r="BZ8" s="200">
        <f>'Service Items'!B21</f>
        <v>0</v>
      </c>
      <c r="CA8" s="201"/>
      <c r="CB8" s="202"/>
      <c r="CC8" s="200">
        <f>'Service Items'!B22</f>
        <v>0</v>
      </c>
      <c r="CD8" s="201"/>
      <c r="CE8" s="202"/>
      <c r="CF8" s="200">
        <f>'Service Items'!B23</f>
        <v>0</v>
      </c>
      <c r="CG8" s="201"/>
      <c r="CH8" s="202"/>
      <c r="CI8" s="200">
        <f>'Service Items'!B24</f>
        <v>0</v>
      </c>
      <c r="CJ8" s="201"/>
      <c r="CK8" s="202"/>
      <c r="CL8" s="200">
        <f>'Service Items'!B25</f>
        <v>0</v>
      </c>
      <c r="CM8" s="201"/>
      <c r="CN8" s="202"/>
      <c r="CO8" s="200">
        <f>'Service Items'!B26</f>
        <v>0</v>
      </c>
      <c r="CP8" s="201"/>
      <c r="CQ8" s="202"/>
      <c r="CR8" s="200">
        <f>'Service Items'!B27</f>
        <v>0</v>
      </c>
      <c r="CS8" s="201"/>
      <c r="CT8" s="202"/>
      <c r="CU8" s="200">
        <f>'Service Items'!B28</f>
        <v>0</v>
      </c>
      <c r="CV8" s="201"/>
      <c r="CW8" s="202"/>
      <c r="CX8" s="200">
        <f>'Service Items'!B29</f>
        <v>0</v>
      </c>
      <c r="CY8" s="201"/>
      <c r="CZ8" s="202"/>
      <c r="DA8" s="200">
        <f>'Service Items'!B30</f>
        <v>0</v>
      </c>
      <c r="DB8" s="201"/>
      <c r="DC8" s="202"/>
      <c r="DD8" s="200">
        <f>'Service Items'!B31</f>
        <v>0</v>
      </c>
      <c r="DE8" s="201"/>
      <c r="DF8" s="202"/>
      <c r="DG8" s="200">
        <f>'Service Items'!B32</f>
        <v>0</v>
      </c>
      <c r="DH8" s="201"/>
      <c r="DI8" s="202"/>
      <c r="DJ8" s="200">
        <f>'Service Items'!B33</f>
        <v>0</v>
      </c>
      <c r="DK8" s="201"/>
      <c r="DL8" s="202"/>
      <c r="DM8" s="200">
        <f>'Service Items'!B34</f>
        <v>0</v>
      </c>
      <c r="DN8" s="201"/>
      <c r="DO8" s="202"/>
      <c r="DP8" s="200">
        <f>'Service Items'!B35</f>
        <v>0</v>
      </c>
      <c r="DQ8" s="201"/>
      <c r="DR8" s="202"/>
      <c r="DS8" s="200">
        <f>'Service Items'!B36</f>
        <v>0</v>
      </c>
      <c r="DT8" s="201"/>
      <c r="DU8" s="202"/>
      <c r="DV8" s="200">
        <f>'Service Items'!B37</f>
        <v>0</v>
      </c>
      <c r="DW8" s="201"/>
      <c r="DX8" s="202"/>
      <c r="DY8" s="200" t="str">
        <f>'Service Items'!B38</f>
        <v>Non-DOEA Services &amp; Activities</v>
      </c>
      <c r="DZ8" s="201"/>
      <c r="EA8" s="202"/>
      <c r="EB8" s="200" t="str">
        <f>'Service Items'!B39</f>
        <v>Fundraising &amp; Unallowable Activities</v>
      </c>
      <c r="EC8" s="201"/>
      <c r="ED8" s="202"/>
      <c r="EE8" s="1"/>
      <c r="EF8" s="3"/>
    </row>
    <row r="9" spans="1:136" ht="48.75" thickBot="1" x14ac:dyDescent="0.25">
      <c r="A9" s="183" t="s">
        <v>52</v>
      </c>
      <c r="B9" s="184" t="s">
        <v>53</v>
      </c>
      <c r="C9" s="185" t="s">
        <v>54</v>
      </c>
      <c r="D9" s="185" t="s">
        <v>55</v>
      </c>
      <c r="E9" s="186" t="s">
        <v>56</v>
      </c>
      <c r="F9" s="187" t="s">
        <v>57</v>
      </c>
      <c r="G9" s="184" t="s">
        <v>58</v>
      </c>
      <c r="H9" s="184" t="s">
        <v>59</v>
      </c>
      <c r="I9" s="184" t="s">
        <v>60</v>
      </c>
      <c r="J9" s="188" t="s">
        <v>61</v>
      </c>
      <c r="K9" s="189" t="s">
        <v>62</v>
      </c>
      <c r="L9" s="5" t="s">
        <v>63</v>
      </c>
      <c r="M9" s="6" t="s">
        <v>64</v>
      </c>
      <c r="N9" s="7" t="s">
        <v>65</v>
      </c>
      <c r="O9" s="5" t="s">
        <v>63</v>
      </c>
      <c r="P9" s="6" t="s">
        <v>64</v>
      </c>
      <c r="Q9" s="7" t="s">
        <v>65</v>
      </c>
      <c r="R9" s="8" t="s">
        <v>63</v>
      </c>
      <c r="S9" s="9" t="s">
        <v>64</v>
      </c>
      <c r="T9" s="10" t="s">
        <v>65</v>
      </c>
      <c r="U9" s="8" t="s">
        <v>63</v>
      </c>
      <c r="V9" s="9" t="s">
        <v>64</v>
      </c>
      <c r="W9" s="10" t="s">
        <v>65</v>
      </c>
      <c r="X9" s="11" t="s">
        <v>63</v>
      </c>
      <c r="Y9" s="9" t="s">
        <v>64</v>
      </c>
      <c r="Z9" s="10" t="s">
        <v>65</v>
      </c>
      <c r="AA9" s="8" t="s">
        <v>63</v>
      </c>
      <c r="AB9" s="9" t="s">
        <v>64</v>
      </c>
      <c r="AC9" s="10" t="s">
        <v>65</v>
      </c>
      <c r="AD9" s="8" t="s">
        <v>63</v>
      </c>
      <c r="AE9" s="9" t="s">
        <v>64</v>
      </c>
      <c r="AF9" s="10" t="s">
        <v>65</v>
      </c>
      <c r="AG9" s="8" t="s">
        <v>63</v>
      </c>
      <c r="AH9" s="9" t="s">
        <v>64</v>
      </c>
      <c r="AI9" s="10" t="s">
        <v>65</v>
      </c>
      <c r="AJ9" s="8" t="s">
        <v>63</v>
      </c>
      <c r="AK9" s="9" t="s">
        <v>64</v>
      </c>
      <c r="AL9" s="10" t="s">
        <v>65</v>
      </c>
      <c r="AM9" s="8" t="s">
        <v>63</v>
      </c>
      <c r="AN9" s="9" t="s">
        <v>64</v>
      </c>
      <c r="AO9" s="10" t="s">
        <v>65</v>
      </c>
      <c r="AP9" s="8" t="s">
        <v>63</v>
      </c>
      <c r="AQ9" s="9" t="s">
        <v>64</v>
      </c>
      <c r="AR9" s="10" t="s">
        <v>65</v>
      </c>
      <c r="AS9" s="8" t="s">
        <v>63</v>
      </c>
      <c r="AT9" s="9" t="s">
        <v>64</v>
      </c>
      <c r="AU9" s="10" t="s">
        <v>65</v>
      </c>
      <c r="AV9" s="8" t="s">
        <v>63</v>
      </c>
      <c r="AW9" s="9" t="s">
        <v>64</v>
      </c>
      <c r="AX9" s="10" t="s">
        <v>65</v>
      </c>
      <c r="AY9" s="8" t="s">
        <v>63</v>
      </c>
      <c r="AZ9" s="9" t="s">
        <v>64</v>
      </c>
      <c r="BA9" s="10" t="s">
        <v>65</v>
      </c>
      <c r="BB9" s="8" t="s">
        <v>63</v>
      </c>
      <c r="BC9" s="9" t="s">
        <v>64</v>
      </c>
      <c r="BD9" s="10" t="s">
        <v>65</v>
      </c>
      <c r="BE9" s="8" t="s">
        <v>63</v>
      </c>
      <c r="BF9" s="9" t="s">
        <v>64</v>
      </c>
      <c r="BG9" s="10" t="s">
        <v>65</v>
      </c>
      <c r="BH9" s="8" t="s">
        <v>63</v>
      </c>
      <c r="BI9" s="9" t="s">
        <v>64</v>
      </c>
      <c r="BJ9" s="10" t="s">
        <v>65</v>
      </c>
      <c r="BK9" s="8" t="s">
        <v>63</v>
      </c>
      <c r="BL9" s="9" t="s">
        <v>64</v>
      </c>
      <c r="BM9" s="10" t="s">
        <v>65</v>
      </c>
      <c r="BN9" s="8" t="s">
        <v>63</v>
      </c>
      <c r="BO9" s="9" t="s">
        <v>64</v>
      </c>
      <c r="BP9" s="10" t="s">
        <v>65</v>
      </c>
      <c r="BQ9" s="8" t="s">
        <v>63</v>
      </c>
      <c r="BR9" s="9" t="s">
        <v>64</v>
      </c>
      <c r="BS9" s="10" t="s">
        <v>65</v>
      </c>
      <c r="BT9" s="8" t="s">
        <v>63</v>
      </c>
      <c r="BU9" s="9" t="s">
        <v>64</v>
      </c>
      <c r="BV9" s="10" t="s">
        <v>65</v>
      </c>
      <c r="BW9" s="8" t="s">
        <v>63</v>
      </c>
      <c r="BX9" s="9" t="s">
        <v>64</v>
      </c>
      <c r="BY9" s="10" t="s">
        <v>65</v>
      </c>
      <c r="BZ9" s="8" t="s">
        <v>63</v>
      </c>
      <c r="CA9" s="9" t="s">
        <v>64</v>
      </c>
      <c r="CB9" s="10" t="s">
        <v>65</v>
      </c>
      <c r="CC9" s="8" t="s">
        <v>63</v>
      </c>
      <c r="CD9" s="9" t="s">
        <v>64</v>
      </c>
      <c r="CE9" s="10" t="s">
        <v>65</v>
      </c>
      <c r="CF9" s="8" t="s">
        <v>63</v>
      </c>
      <c r="CG9" s="9" t="s">
        <v>64</v>
      </c>
      <c r="CH9" s="10" t="s">
        <v>65</v>
      </c>
      <c r="CI9" s="8" t="s">
        <v>63</v>
      </c>
      <c r="CJ9" s="9" t="s">
        <v>64</v>
      </c>
      <c r="CK9" s="10" t="s">
        <v>65</v>
      </c>
      <c r="CL9" s="8" t="s">
        <v>63</v>
      </c>
      <c r="CM9" s="9" t="s">
        <v>64</v>
      </c>
      <c r="CN9" s="10" t="s">
        <v>65</v>
      </c>
      <c r="CO9" s="8" t="s">
        <v>63</v>
      </c>
      <c r="CP9" s="9" t="s">
        <v>64</v>
      </c>
      <c r="CQ9" s="10" t="s">
        <v>65</v>
      </c>
      <c r="CR9" s="8" t="s">
        <v>63</v>
      </c>
      <c r="CS9" s="9" t="s">
        <v>64</v>
      </c>
      <c r="CT9" s="10" t="s">
        <v>65</v>
      </c>
      <c r="CU9" s="8" t="s">
        <v>63</v>
      </c>
      <c r="CV9" s="9" t="s">
        <v>64</v>
      </c>
      <c r="CW9" s="10" t="s">
        <v>65</v>
      </c>
      <c r="CX9" s="8" t="s">
        <v>63</v>
      </c>
      <c r="CY9" s="9" t="s">
        <v>64</v>
      </c>
      <c r="CZ9" s="10" t="s">
        <v>65</v>
      </c>
      <c r="DA9" s="8" t="s">
        <v>63</v>
      </c>
      <c r="DB9" s="9" t="s">
        <v>64</v>
      </c>
      <c r="DC9" s="10" t="s">
        <v>65</v>
      </c>
      <c r="DD9" s="8" t="s">
        <v>63</v>
      </c>
      <c r="DE9" s="9" t="s">
        <v>64</v>
      </c>
      <c r="DF9" s="10" t="s">
        <v>65</v>
      </c>
      <c r="DG9" s="8" t="s">
        <v>63</v>
      </c>
      <c r="DH9" s="9" t="s">
        <v>64</v>
      </c>
      <c r="DI9" s="10" t="s">
        <v>65</v>
      </c>
      <c r="DJ9" s="8" t="s">
        <v>63</v>
      </c>
      <c r="DK9" s="9" t="s">
        <v>64</v>
      </c>
      <c r="DL9" s="10" t="s">
        <v>65</v>
      </c>
      <c r="DM9" s="8" t="s">
        <v>63</v>
      </c>
      <c r="DN9" s="9" t="s">
        <v>64</v>
      </c>
      <c r="DO9" s="10" t="s">
        <v>65</v>
      </c>
      <c r="DP9" s="8" t="s">
        <v>63</v>
      </c>
      <c r="DQ9" s="9" t="s">
        <v>64</v>
      </c>
      <c r="DR9" s="10" t="s">
        <v>65</v>
      </c>
      <c r="DS9" s="8" t="s">
        <v>63</v>
      </c>
      <c r="DT9" s="9" t="s">
        <v>64</v>
      </c>
      <c r="DU9" s="10" t="s">
        <v>65</v>
      </c>
      <c r="DV9" s="8" t="s">
        <v>63</v>
      </c>
      <c r="DW9" s="9" t="s">
        <v>64</v>
      </c>
      <c r="DX9" s="10" t="s">
        <v>65</v>
      </c>
      <c r="DY9" s="8" t="s">
        <v>63</v>
      </c>
      <c r="DZ9" s="9" t="s">
        <v>64</v>
      </c>
      <c r="EA9" s="10" t="s">
        <v>65</v>
      </c>
      <c r="EB9" s="8" t="s">
        <v>63</v>
      </c>
      <c r="EC9" s="9" t="s">
        <v>64</v>
      </c>
      <c r="ED9" s="10" t="s">
        <v>65</v>
      </c>
      <c r="EE9" s="4"/>
      <c r="EF9" s="12" t="s">
        <v>66</v>
      </c>
    </row>
    <row r="10" spans="1:136" x14ac:dyDescent="0.2">
      <c r="A10" s="73" t="s">
        <v>67</v>
      </c>
      <c r="B10" s="73" t="s">
        <v>119</v>
      </c>
      <c r="C10" s="73">
        <v>0</v>
      </c>
      <c r="D10" s="13">
        <f t="shared" ref="D10:D34" si="0">C10*D$8</f>
        <v>0</v>
      </c>
      <c r="E10" s="19">
        <f t="shared" ref="E10:E27" si="1">C10+D10</f>
        <v>0</v>
      </c>
      <c r="F10" s="14">
        <v>0</v>
      </c>
      <c r="G10" s="74">
        <v>0</v>
      </c>
      <c r="H10" s="74">
        <v>0</v>
      </c>
      <c r="I10" s="74">
        <v>0</v>
      </c>
      <c r="J10" s="74">
        <v>0</v>
      </c>
      <c r="K10" s="15">
        <f>F10-SUM(G10:J10)</f>
        <v>0</v>
      </c>
      <c r="L10" s="75">
        <v>0</v>
      </c>
      <c r="M10" s="15">
        <f>L10*$K10</f>
        <v>0</v>
      </c>
      <c r="N10" s="19">
        <f>IFERROR((M10/$K10)*$E10,0)</f>
        <v>0</v>
      </c>
      <c r="O10" s="76">
        <v>0</v>
      </c>
      <c r="P10" s="15">
        <f>O10*$K10</f>
        <v>0</v>
      </c>
      <c r="Q10" s="16">
        <f>IFERROR((P10/$K10)*$E10,0)</f>
        <v>0</v>
      </c>
      <c r="R10" s="17">
        <v>0</v>
      </c>
      <c r="S10" s="15">
        <f>R10*$K10</f>
        <v>0</v>
      </c>
      <c r="T10" s="16">
        <f>R10*$E10</f>
        <v>0</v>
      </c>
      <c r="U10" s="17">
        <v>0</v>
      </c>
      <c r="V10" s="15">
        <f>U10*$K10</f>
        <v>0</v>
      </c>
      <c r="W10" s="16">
        <f>U10*$E10</f>
        <v>0</v>
      </c>
      <c r="X10" s="17">
        <v>0</v>
      </c>
      <c r="Y10" s="15">
        <f>X10*$K10</f>
        <v>0</v>
      </c>
      <c r="Z10" s="16">
        <f>X10*$E10</f>
        <v>0</v>
      </c>
      <c r="AA10" s="17">
        <v>0</v>
      </c>
      <c r="AB10" s="15">
        <f>AA10*$K10</f>
        <v>0</v>
      </c>
      <c r="AC10" s="16">
        <f>AA10*$E10</f>
        <v>0</v>
      </c>
      <c r="AD10" s="17">
        <v>0</v>
      </c>
      <c r="AE10" s="15">
        <f>AD10*$K10</f>
        <v>0</v>
      </c>
      <c r="AF10" s="16">
        <f>AD10*$E10</f>
        <v>0</v>
      </c>
      <c r="AG10" s="76">
        <v>0</v>
      </c>
      <c r="AH10" s="15">
        <f>AG10*$K10</f>
        <v>0</v>
      </c>
      <c r="AI10" s="16">
        <f>AG10*$E10</f>
        <v>0</v>
      </c>
      <c r="AJ10" s="17">
        <v>0</v>
      </c>
      <c r="AK10" s="15">
        <f>AJ10*$K10</f>
        <v>0</v>
      </c>
      <c r="AL10" s="16">
        <f>AJ10*$E10</f>
        <v>0</v>
      </c>
      <c r="AM10" s="17">
        <v>0</v>
      </c>
      <c r="AN10" s="15">
        <f>AM10*$K10</f>
        <v>0</v>
      </c>
      <c r="AO10" s="16">
        <f>AM10*$E10</f>
        <v>0</v>
      </c>
      <c r="AP10" s="17">
        <v>0</v>
      </c>
      <c r="AQ10" s="15">
        <f>AP10*$K10</f>
        <v>0</v>
      </c>
      <c r="AR10" s="16">
        <f>AP10*$E10</f>
        <v>0</v>
      </c>
      <c r="AS10" s="17">
        <v>0</v>
      </c>
      <c r="AT10" s="15">
        <f>AS10*$K10</f>
        <v>0</v>
      </c>
      <c r="AU10" s="16">
        <f>AS10*$E10</f>
        <v>0</v>
      </c>
      <c r="AV10" s="17">
        <v>0</v>
      </c>
      <c r="AW10" s="15">
        <f>AV10*$K10</f>
        <v>0</v>
      </c>
      <c r="AX10" s="16">
        <f>AV10*$E10</f>
        <v>0</v>
      </c>
      <c r="AY10" s="17">
        <v>0</v>
      </c>
      <c r="AZ10" s="15">
        <f>AY10*$K10</f>
        <v>0</v>
      </c>
      <c r="BA10" s="16">
        <f>AY10*$E10</f>
        <v>0</v>
      </c>
      <c r="BB10" s="17">
        <v>0</v>
      </c>
      <c r="BC10" s="15">
        <f>BB10*$K10</f>
        <v>0</v>
      </c>
      <c r="BD10" s="16">
        <f>BB10*$E10</f>
        <v>0</v>
      </c>
      <c r="BE10" s="17">
        <v>0</v>
      </c>
      <c r="BF10" s="15">
        <f>BE10*$K10</f>
        <v>0</v>
      </c>
      <c r="BG10" s="16">
        <f>BE10*$E10</f>
        <v>0</v>
      </c>
      <c r="BH10" s="17">
        <v>0</v>
      </c>
      <c r="BI10" s="15">
        <f>BH10*$K10</f>
        <v>0</v>
      </c>
      <c r="BJ10" s="16">
        <f>BH10*$E10</f>
        <v>0</v>
      </c>
      <c r="BK10" s="17">
        <v>0</v>
      </c>
      <c r="BL10" s="15">
        <f>BK10*$K10</f>
        <v>0</v>
      </c>
      <c r="BM10" s="16">
        <f>BK10*$E10</f>
        <v>0</v>
      </c>
      <c r="BN10" s="17">
        <v>0</v>
      </c>
      <c r="BO10" s="15">
        <f>BN10*$K10</f>
        <v>0</v>
      </c>
      <c r="BP10" s="16">
        <f>BN10*$E10</f>
        <v>0</v>
      </c>
      <c r="BQ10" s="17">
        <v>0</v>
      </c>
      <c r="BR10" s="15">
        <f>BQ10*$K10</f>
        <v>0</v>
      </c>
      <c r="BS10" s="16">
        <f>BQ10*$E10</f>
        <v>0</v>
      </c>
      <c r="BT10" s="17">
        <v>0</v>
      </c>
      <c r="BU10" s="15">
        <f>BT10*$K10</f>
        <v>0</v>
      </c>
      <c r="BV10" s="16">
        <f>BT10*$E10</f>
        <v>0</v>
      </c>
      <c r="BW10" s="17">
        <v>0</v>
      </c>
      <c r="BX10" s="15">
        <f>BW10*$K10</f>
        <v>0</v>
      </c>
      <c r="BY10" s="16">
        <f>BW10*$E10</f>
        <v>0</v>
      </c>
      <c r="BZ10" s="17">
        <v>0</v>
      </c>
      <c r="CA10" s="15">
        <f>BZ10*$K10</f>
        <v>0</v>
      </c>
      <c r="CB10" s="16">
        <f>BZ10*$E10</f>
        <v>0</v>
      </c>
      <c r="CC10" s="17">
        <v>0</v>
      </c>
      <c r="CD10" s="15">
        <f>CC10*$K10</f>
        <v>0</v>
      </c>
      <c r="CE10" s="16">
        <f>CC10*$E10</f>
        <v>0</v>
      </c>
      <c r="CF10" s="17">
        <v>0</v>
      </c>
      <c r="CG10" s="15">
        <f>CF10*$K10</f>
        <v>0</v>
      </c>
      <c r="CH10" s="16">
        <f>CF10*$E10</f>
        <v>0</v>
      </c>
      <c r="CI10" s="17">
        <v>0</v>
      </c>
      <c r="CJ10" s="15">
        <f>CI10*$K10</f>
        <v>0</v>
      </c>
      <c r="CK10" s="16">
        <f>CI10*$E10</f>
        <v>0</v>
      </c>
      <c r="CL10" s="17">
        <v>0</v>
      </c>
      <c r="CM10" s="15">
        <f>CL10*$K10</f>
        <v>0</v>
      </c>
      <c r="CN10" s="16">
        <f>CL10*$E10</f>
        <v>0</v>
      </c>
      <c r="CO10" s="17">
        <v>0</v>
      </c>
      <c r="CP10" s="15">
        <f>CO10*$K10</f>
        <v>0</v>
      </c>
      <c r="CQ10" s="16">
        <f>CO10*$E10</f>
        <v>0</v>
      </c>
      <c r="CR10" s="17">
        <v>0</v>
      </c>
      <c r="CS10" s="15">
        <f>CR10*$K10</f>
        <v>0</v>
      </c>
      <c r="CT10" s="16">
        <f>CR10*$E10</f>
        <v>0</v>
      </c>
      <c r="CU10" s="17">
        <v>0</v>
      </c>
      <c r="CV10" s="15">
        <f>CU10*$K10</f>
        <v>0</v>
      </c>
      <c r="CW10" s="16">
        <f>CU10*$E10</f>
        <v>0</v>
      </c>
      <c r="CX10" s="17">
        <v>0</v>
      </c>
      <c r="CY10" s="15">
        <f>CX10*$K10</f>
        <v>0</v>
      </c>
      <c r="CZ10" s="16">
        <f>CX10*$E10</f>
        <v>0</v>
      </c>
      <c r="DA10" s="17">
        <v>0</v>
      </c>
      <c r="DB10" s="15">
        <f>DA10*$K10</f>
        <v>0</v>
      </c>
      <c r="DC10" s="16">
        <f>DA10*$E10</f>
        <v>0</v>
      </c>
      <c r="DD10" s="17">
        <v>0</v>
      </c>
      <c r="DE10" s="15">
        <f>DD10*$K10</f>
        <v>0</v>
      </c>
      <c r="DF10" s="16">
        <f>DD10*$E10</f>
        <v>0</v>
      </c>
      <c r="DG10" s="17">
        <v>0</v>
      </c>
      <c r="DH10" s="15">
        <f>DG10*$K10</f>
        <v>0</v>
      </c>
      <c r="DI10" s="16">
        <f>DG10*$E10</f>
        <v>0</v>
      </c>
      <c r="DJ10" s="17">
        <v>0</v>
      </c>
      <c r="DK10" s="15">
        <f>DJ10*$K10</f>
        <v>0</v>
      </c>
      <c r="DL10" s="16">
        <f>DJ10*$E10</f>
        <v>0</v>
      </c>
      <c r="DM10" s="17">
        <v>0</v>
      </c>
      <c r="DN10" s="15">
        <f>DM10*$K10</f>
        <v>0</v>
      </c>
      <c r="DO10" s="16">
        <f>DM10*$E10</f>
        <v>0</v>
      </c>
      <c r="DP10" s="17">
        <v>0</v>
      </c>
      <c r="DQ10" s="15">
        <f>DP10*$K10</f>
        <v>0</v>
      </c>
      <c r="DR10" s="16">
        <f>DP10*$E10</f>
        <v>0</v>
      </c>
      <c r="DS10" s="17">
        <v>0</v>
      </c>
      <c r="DT10" s="15">
        <f>DS10*$K10</f>
        <v>0</v>
      </c>
      <c r="DU10" s="16">
        <f>DS10*$E10</f>
        <v>0</v>
      </c>
      <c r="DV10" s="17">
        <v>0</v>
      </c>
      <c r="DW10" s="15">
        <f>DV10*$K10</f>
        <v>0</v>
      </c>
      <c r="DX10" s="16">
        <f>DV10*$E10</f>
        <v>0</v>
      </c>
      <c r="DY10" s="76">
        <v>0</v>
      </c>
      <c r="DZ10" s="15">
        <f>DY10*$K10</f>
        <v>0</v>
      </c>
      <c r="EA10" s="16">
        <f>DY10*$E10</f>
        <v>0</v>
      </c>
      <c r="EB10" s="76">
        <v>0</v>
      </c>
      <c r="EC10" s="15">
        <f>EB10*$K10</f>
        <v>0</v>
      </c>
      <c r="ED10" s="16">
        <f>EB10*$E10</f>
        <v>0</v>
      </c>
      <c r="EE10" s="1"/>
      <c r="EF10" s="18">
        <f>SUM(L10,O10,R10,U10,X10,AA10)+SUM(AD10,AG10,AJ10,AM10,AP10,AS10,AV10,AY10)+SUM(BB10,BE10,BH10,BK10,BN10,BQ10,BT10,BW10,BZ10)+SUM(CC10,CF10,CI10,CL10,CO10,CR10,CU10+CX10+DA10)+SUM(DD10,DG10,DJ10,DM10,DP10,DS10,DV10)+SUM(DY10,EB10)</f>
        <v>0</v>
      </c>
    </row>
    <row r="11" spans="1:136" x14ac:dyDescent="0.2">
      <c r="A11" s="73" t="s">
        <v>67</v>
      </c>
      <c r="B11" s="73" t="s">
        <v>119</v>
      </c>
      <c r="C11" s="73">
        <v>0</v>
      </c>
      <c r="D11" s="13">
        <f t="shared" si="0"/>
        <v>0</v>
      </c>
      <c r="E11" s="19">
        <f t="shared" si="1"/>
        <v>0</v>
      </c>
      <c r="F11" s="14">
        <v>1E-4</v>
      </c>
      <c r="G11" s="74">
        <v>0</v>
      </c>
      <c r="H11" s="74">
        <v>0</v>
      </c>
      <c r="I11" s="74">
        <v>0</v>
      </c>
      <c r="J11" s="74">
        <v>0</v>
      </c>
      <c r="K11" s="15">
        <f t="shared" ref="K11:K35" si="2">F11-SUM(G11:J11)</f>
        <v>1E-4</v>
      </c>
      <c r="L11" s="75">
        <v>0</v>
      </c>
      <c r="M11" s="15">
        <f>L11*$K11</f>
        <v>0</v>
      </c>
      <c r="N11" s="19">
        <f>IFERROR((M11/$K11)*$E11,0)</f>
        <v>0</v>
      </c>
      <c r="O11" s="76">
        <v>0</v>
      </c>
      <c r="P11" s="15">
        <f>O11*$K11</f>
        <v>0</v>
      </c>
      <c r="Q11" s="19">
        <f>IFERROR((P11/$K11)*$E11,0)</f>
        <v>0</v>
      </c>
      <c r="R11" s="17">
        <v>0</v>
      </c>
      <c r="S11" s="15">
        <f>R11*$K11</f>
        <v>0</v>
      </c>
      <c r="T11" s="19">
        <f t="shared" ref="T11:T35" si="3">R11*$E11</f>
        <v>0</v>
      </c>
      <c r="U11" s="17">
        <v>0</v>
      </c>
      <c r="V11" s="15">
        <f>U11*$K11</f>
        <v>0</v>
      </c>
      <c r="W11" s="19">
        <f t="shared" ref="W11:W35" si="4">U11*$E11</f>
        <v>0</v>
      </c>
      <c r="X11" s="17">
        <v>0</v>
      </c>
      <c r="Y11" s="15">
        <f>X11*$K11</f>
        <v>0</v>
      </c>
      <c r="Z11" s="19">
        <f t="shared" ref="Z11:Z35" si="5">X11*$E11</f>
        <v>0</v>
      </c>
      <c r="AA11" s="17">
        <v>0</v>
      </c>
      <c r="AB11" s="15">
        <f>AA11*$K11</f>
        <v>0</v>
      </c>
      <c r="AC11" s="19">
        <f t="shared" ref="AC11:AC35" si="6">AA11*$E11</f>
        <v>0</v>
      </c>
      <c r="AD11" s="17">
        <v>0</v>
      </c>
      <c r="AE11" s="15">
        <f>AD11*$K11</f>
        <v>0</v>
      </c>
      <c r="AF11" s="19">
        <f t="shared" ref="AF11:AF35" si="7">AD11*$E11</f>
        <v>0</v>
      </c>
      <c r="AG11" s="76">
        <v>0</v>
      </c>
      <c r="AH11" s="15">
        <f>AG11*$K11</f>
        <v>0</v>
      </c>
      <c r="AI11" s="19">
        <f t="shared" ref="AI11:AI35" si="8">AG11*$E11</f>
        <v>0</v>
      </c>
      <c r="AJ11" s="17">
        <v>0</v>
      </c>
      <c r="AK11" s="15">
        <f>AJ11*$K11</f>
        <v>0</v>
      </c>
      <c r="AL11" s="19">
        <f t="shared" ref="AL11:AL35" si="9">AJ11*$E11</f>
        <v>0</v>
      </c>
      <c r="AM11" s="17">
        <v>0</v>
      </c>
      <c r="AN11" s="15">
        <f>AM11*$K11</f>
        <v>0</v>
      </c>
      <c r="AO11" s="19">
        <f t="shared" ref="AO11:AO35" si="10">AM11*$E11</f>
        <v>0</v>
      </c>
      <c r="AP11" s="17">
        <v>0</v>
      </c>
      <c r="AQ11" s="15">
        <f>AP11*$K11</f>
        <v>0</v>
      </c>
      <c r="AR11" s="19">
        <f t="shared" ref="AR11:AR35" si="11">AP11*$E11</f>
        <v>0</v>
      </c>
      <c r="AS11" s="17">
        <v>0</v>
      </c>
      <c r="AT11" s="15">
        <f>AS11*$K11</f>
        <v>0</v>
      </c>
      <c r="AU11" s="19">
        <f t="shared" ref="AU11:AU35" si="12">AS11*$E11</f>
        <v>0</v>
      </c>
      <c r="AV11" s="17">
        <v>0</v>
      </c>
      <c r="AW11" s="15">
        <f>AV11*$K11</f>
        <v>0</v>
      </c>
      <c r="AX11" s="19">
        <f t="shared" ref="AX11:AX35" si="13">AV11*$E11</f>
        <v>0</v>
      </c>
      <c r="AY11" s="17">
        <v>0</v>
      </c>
      <c r="AZ11" s="15">
        <f>AY11*$K11</f>
        <v>0</v>
      </c>
      <c r="BA11" s="19">
        <f t="shared" ref="BA11:BA35" si="14">AY11*$E11</f>
        <v>0</v>
      </c>
      <c r="BB11" s="17">
        <v>0</v>
      </c>
      <c r="BC11" s="15">
        <f>BB11*$K11</f>
        <v>0</v>
      </c>
      <c r="BD11" s="19">
        <f t="shared" ref="BD11:BD35" si="15">BB11*$E11</f>
        <v>0</v>
      </c>
      <c r="BE11" s="17">
        <v>0</v>
      </c>
      <c r="BF11" s="15">
        <f>BE11*$K11</f>
        <v>0</v>
      </c>
      <c r="BG11" s="19">
        <f t="shared" ref="BG11:BG35" si="16">BE11*$E11</f>
        <v>0</v>
      </c>
      <c r="BH11" s="17">
        <v>0</v>
      </c>
      <c r="BI11" s="15">
        <f>BH11*$K11</f>
        <v>0</v>
      </c>
      <c r="BJ11" s="19">
        <f t="shared" ref="BJ11:BJ35" si="17">BH11*$E11</f>
        <v>0</v>
      </c>
      <c r="BK11" s="17">
        <v>0</v>
      </c>
      <c r="BL11" s="15">
        <f>BK11*$K11</f>
        <v>0</v>
      </c>
      <c r="BM11" s="19">
        <f t="shared" ref="BM11:BM35" si="18">BK11*$E11</f>
        <v>0</v>
      </c>
      <c r="BN11" s="17">
        <v>0</v>
      </c>
      <c r="BO11" s="15">
        <f>BN11*$K11</f>
        <v>0</v>
      </c>
      <c r="BP11" s="19">
        <f t="shared" ref="BP11:BP35" si="19">BN11*$E11</f>
        <v>0</v>
      </c>
      <c r="BQ11" s="17">
        <v>0</v>
      </c>
      <c r="BR11" s="15">
        <f>BQ11*$K11</f>
        <v>0</v>
      </c>
      <c r="BS11" s="19">
        <f t="shared" ref="BS11:BS35" si="20">BQ11*$E11</f>
        <v>0</v>
      </c>
      <c r="BT11" s="17">
        <v>0</v>
      </c>
      <c r="BU11" s="15">
        <f>BT11*$K11</f>
        <v>0</v>
      </c>
      <c r="BV11" s="19">
        <f t="shared" ref="BV11:BV35" si="21">BT11*$E11</f>
        <v>0</v>
      </c>
      <c r="BW11" s="17">
        <v>0</v>
      </c>
      <c r="BX11" s="15">
        <f>BW11*$K11</f>
        <v>0</v>
      </c>
      <c r="BY11" s="19">
        <f t="shared" ref="BY11:BY35" si="22">BW11*$E11</f>
        <v>0</v>
      </c>
      <c r="BZ11" s="17">
        <v>0</v>
      </c>
      <c r="CA11" s="15">
        <f>BZ11*$K11</f>
        <v>0</v>
      </c>
      <c r="CB11" s="19">
        <f t="shared" ref="CB11:CB35" si="23">BZ11*$E11</f>
        <v>0</v>
      </c>
      <c r="CC11" s="17">
        <v>0</v>
      </c>
      <c r="CD11" s="15">
        <f>CC11*$K11</f>
        <v>0</v>
      </c>
      <c r="CE11" s="19">
        <f t="shared" ref="CE11:CE35" si="24">CC11*$E11</f>
        <v>0</v>
      </c>
      <c r="CF11" s="17">
        <v>0</v>
      </c>
      <c r="CG11" s="15">
        <f>CF11*$K11</f>
        <v>0</v>
      </c>
      <c r="CH11" s="19">
        <f t="shared" ref="CH11:CH35" si="25">CF11*$E11</f>
        <v>0</v>
      </c>
      <c r="CI11" s="17">
        <v>0</v>
      </c>
      <c r="CJ11" s="15">
        <f>CI11*$K11</f>
        <v>0</v>
      </c>
      <c r="CK11" s="19">
        <f t="shared" ref="CK11:CK35" si="26">CI11*$E11</f>
        <v>0</v>
      </c>
      <c r="CL11" s="17">
        <v>0</v>
      </c>
      <c r="CM11" s="15">
        <f>CL11*$K11</f>
        <v>0</v>
      </c>
      <c r="CN11" s="19">
        <f t="shared" ref="CN11:CN35" si="27">CL11*$E11</f>
        <v>0</v>
      </c>
      <c r="CO11" s="17">
        <v>0</v>
      </c>
      <c r="CP11" s="15">
        <f>CO11*$K11</f>
        <v>0</v>
      </c>
      <c r="CQ11" s="19">
        <f t="shared" ref="CQ11:CQ35" si="28">CO11*$E11</f>
        <v>0</v>
      </c>
      <c r="CR11" s="17">
        <v>0</v>
      </c>
      <c r="CS11" s="15">
        <f>CR11*$K11</f>
        <v>0</v>
      </c>
      <c r="CT11" s="19">
        <f t="shared" ref="CT11:CT35" si="29">CR11*$E11</f>
        <v>0</v>
      </c>
      <c r="CU11" s="17">
        <v>0</v>
      </c>
      <c r="CV11" s="15">
        <f>CU11*$K11</f>
        <v>0</v>
      </c>
      <c r="CW11" s="19">
        <f t="shared" ref="CW11:CW35" si="30">CU11*$E11</f>
        <v>0</v>
      </c>
      <c r="CX11" s="17">
        <v>0</v>
      </c>
      <c r="CY11" s="15">
        <f>CX11*$K11</f>
        <v>0</v>
      </c>
      <c r="CZ11" s="19">
        <f t="shared" ref="CZ11:CZ35" si="31">CX11*$E11</f>
        <v>0</v>
      </c>
      <c r="DA11" s="17">
        <v>0</v>
      </c>
      <c r="DB11" s="15">
        <f>DA11*$K11</f>
        <v>0</v>
      </c>
      <c r="DC11" s="19">
        <f t="shared" ref="DC11:DC35" si="32">DA11*$E11</f>
        <v>0</v>
      </c>
      <c r="DD11" s="17">
        <v>0</v>
      </c>
      <c r="DE11" s="15">
        <f>DD11*$K11</f>
        <v>0</v>
      </c>
      <c r="DF11" s="19">
        <f t="shared" ref="DF11:DF35" si="33">DD11*$E11</f>
        <v>0</v>
      </c>
      <c r="DG11" s="17">
        <v>0</v>
      </c>
      <c r="DH11" s="15">
        <f>DG11*$K11</f>
        <v>0</v>
      </c>
      <c r="DI11" s="19">
        <f t="shared" ref="DI11:DI35" si="34">DG11*$E11</f>
        <v>0</v>
      </c>
      <c r="DJ11" s="17">
        <v>0</v>
      </c>
      <c r="DK11" s="15">
        <f>DJ11*$K11</f>
        <v>0</v>
      </c>
      <c r="DL11" s="19">
        <f t="shared" ref="DL11:DL35" si="35">DJ11*$E11</f>
        <v>0</v>
      </c>
      <c r="DM11" s="17">
        <v>0</v>
      </c>
      <c r="DN11" s="15">
        <f>DM11*$K11</f>
        <v>0</v>
      </c>
      <c r="DO11" s="19">
        <f t="shared" ref="DO11:DO35" si="36">DM11*$E11</f>
        <v>0</v>
      </c>
      <c r="DP11" s="17">
        <v>0</v>
      </c>
      <c r="DQ11" s="15">
        <f>DP11*$K11</f>
        <v>0</v>
      </c>
      <c r="DR11" s="19">
        <f t="shared" ref="DR11:DR35" si="37">DP11*$E11</f>
        <v>0</v>
      </c>
      <c r="DS11" s="17">
        <v>0</v>
      </c>
      <c r="DT11" s="15">
        <f>DS11*$K11</f>
        <v>0</v>
      </c>
      <c r="DU11" s="19">
        <f t="shared" ref="DU11:DU35" si="38">DS11*$E11</f>
        <v>0</v>
      </c>
      <c r="DV11" s="17">
        <v>0</v>
      </c>
      <c r="DW11" s="15">
        <f>DV11*$K11</f>
        <v>0</v>
      </c>
      <c r="DX11" s="19">
        <f t="shared" ref="DX11:DX35" si="39">DV11*$E11</f>
        <v>0</v>
      </c>
      <c r="DY11" s="76">
        <v>0</v>
      </c>
      <c r="DZ11" s="15">
        <f>DY11*$K11</f>
        <v>0</v>
      </c>
      <c r="EA11" s="19">
        <f t="shared" ref="EA11:EA35" si="40">DY11*$E11</f>
        <v>0</v>
      </c>
      <c r="EB11" s="76">
        <v>0</v>
      </c>
      <c r="EC11" s="15">
        <f>EB11*$K11</f>
        <v>0</v>
      </c>
      <c r="ED11" s="19">
        <f t="shared" ref="ED11:ED35" si="41">EB11*$E11</f>
        <v>0</v>
      </c>
      <c r="EE11" s="1"/>
      <c r="EF11" s="18">
        <f t="shared" ref="EF11:EF35" si="42">SUM(L11,O11,R11,U11,X11,AA11)+SUM(AD11,AG11,AJ11,AM11,AP11,AS11,AV11,AY11)+SUM(BB11,BE11,BH11,BK11,BN11,BQ11,BT11,BW11,BZ11)+SUM(CC11,CF11,CI11,CL11,CO11,CR11,CU11+CX11+DA11)+SUM(DD11,DG11,DJ11,DM11,DP11,DS11,DV11)+SUM(DY11,EB11)</f>
        <v>0</v>
      </c>
    </row>
    <row r="12" spans="1:136" x14ac:dyDescent="0.2">
      <c r="A12" s="73" t="s">
        <v>67</v>
      </c>
      <c r="B12" s="73" t="s">
        <v>119</v>
      </c>
      <c r="C12" s="73">
        <v>1E-4</v>
      </c>
      <c r="D12" s="13">
        <f t="shared" si="0"/>
        <v>0</v>
      </c>
      <c r="E12" s="19">
        <f t="shared" si="1"/>
        <v>1E-4</v>
      </c>
      <c r="F12" s="14">
        <v>1E-4</v>
      </c>
      <c r="G12" s="74">
        <v>0</v>
      </c>
      <c r="H12" s="74">
        <v>0</v>
      </c>
      <c r="I12" s="74">
        <v>0</v>
      </c>
      <c r="J12" s="74">
        <v>0</v>
      </c>
      <c r="K12" s="15">
        <f t="shared" si="2"/>
        <v>1E-4</v>
      </c>
      <c r="L12" s="75">
        <v>0</v>
      </c>
      <c r="M12" s="15">
        <f>L12*$K12</f>
        <v>0</v>
      </c>
      <c r="N12" s="19">
        <f t="shared" ref="N12:N35" si="43">IFERROR((M12/$K12)*$E12,0)</f>
        <v>0</v>
      </c>
      <c r="O12" s="76">
        <v>0</v>
      </c>
      <c r="P12" s="15">
        <f>O12*$K12</f>
        <v>0</v>
      </c>
      <c r="Q12" s="19">
        <f t="shared" ref="Q12:Q35" si="44">IFERROR((P12/$K12)*$E12,0)</f>
        <v>0</v>
      </c>
      <c r="R12" s="17">
        <v>0</v>
      </c>
      <c r="S12" s="15">
        <f>R12*$K12</f>
        <v>0</v>
      </c>
      <c r="T12" s="19">
        <f t="shared" si="3"/>
        <v>0</v>
      </c>
      <c r="U12" s="17">
        <v>0</v>
      </c>
      <c r="V12" s="15">
        <f>U12*$K12</f>
        <v>0</v>
      </c>
      <c r="W12" s="19">
        <f t="shared" si="4"/>
        <v>0</v>
      </c>
      <c r="X12" s="17">
        <v>0</v>
      </c>
      <c r="Y12" s="15">
        <f>X12*$K12</f>
        <v>0</v>
      </c>
      <c r="Z12" s="19">
        <f t="shared" si="5"/>
        <v>0</v>
      </c>
      <c r="AA12" s="17">
        <v>0</v>
      </c>
      <c r="AB12" s="15">
        <f>AA12*$K12</f>
        <v>0</v>
      </c>
      <c r="AC12" s="19">
        <f t="shared" si="6"/>
        <v>0</v>
      </c>
      <c r="AD12" s="17">
        <v>0</v>
      </c>
      <c r="AE12" s="15">
        <f>AD12*$K12</f>
        <v>0</v>
      </c>
      <c r="AF12" s="19">
        <f t="shared" si="7"/>
        <v>0</v>
      </c>
      <c r="AG12" s="76">
        <v>0</v>
      </c>
      <c r="AH12" s="15">
        <f>AG12*$K12</f>
        <v>0</v>
      </c>
      <c r="AI12" s="19">
        <f t="shared" si="8"/>
        <v>0</v>
      </c>
      <c r="AJ12" s="17">
        <v>0</v>
      </c>
      <c r="AK12" s="15">
        <f>AJ12*$K12</f>
        <v>0</v>
      </c>
      <c r="AL12" s="19">
        <f t="shared" si="9"/>
        <v>0</v>
      </c>
      <c r="AM12" s="17">
        <v>0</v>
      </c>
      <c r="AN12" s="15">
        <f>AM12*$K12</f>
        <v>0</v>
      </c>
      <c r="AO12" s="19">
        <f t="shared" si="10"/>
        <v>0</v>
      </c>
      <c r="AP12" s="17">
        <v>0</v>
      </c>
      <c r="AQ12" s="15">
        <f>AP12*$K12</f>
        <v>0</v>
      </c>
      <c r="AR12" s="19">
        <f t="shared" si="11"/>
        <v>0</v>
      </c>
      <c r="AS12" s="17">
        <v>0</v>
      </c>
      <c r="AT12" s="15">
        <f>AS12*$K12</f>
        <v>0</v>
      </c>
      <c r="AU12" s="19">
        <f t="shared" si="12"/>
        <v>0</v>
      </c>
      <c r="AV12" s="17">
        <v>0</v>
      </c>
      <c r="AW12" s="15">
        <f>AV12*$K12</f>
        <v>0</v>
      </c>
      <c r="AX12" s="19">
        <f t="shared" si="13"/>
        <v>0</v>
      </c>
      <c r="AY12" s="17">
        <v>0</v>
      </c>
      <c r="AZ12" s="15">
        <f>AY12*$K12</f>
        <v>0</v>
      </c>
      <c r="BA12" s="19">
        <f t="shared" si="14"/>
        <v>0</v>
      </c>
      <c r="BB12" s="17">
        <v>0</v>
      </c>
      <c r="BC12" s="15">
        <f>BB12*$K12</f>
        <v>0</v>
      </c>
      <c r="BD12" s="19">
        <f t="shared" si="15"/>
        <v>0</v>
      </c>
      <c r="BE12" s="17">
        <v>0</v>
      </c>
      <c r="BF12" s="15">
        <f>BE12*$K12</f>
        <v>0</v>
      </c>
      <c r="BG12" s="19">
        <f t="shared" si="16"/>
        <v>0</v>
      </c>
      <c r="BH12" s="17">
        <v>0</v>
      </c>
      <c r="BI12" s="15">
        <f>BH12*$K12</f>
        <v>0</v>
      </c>
      <c r="BJ12" s="19">
        <f t="shared" si="17"/>
        <v>0</v>
      </c>
      <c r="BK12" s="17">
        <v>0</v>
      </c>
      <c r="BL12" s="15">
        <f>BK12*$K12</f>
        <v>0</v>
      </c>
      <c r="BM12" s="19">
        <f t="shared" si="18"/>
        <v>0</v>
      </c>
      <c r="BN12" s="17">
        <v>0</v>
      </c>
      <c r="BO12" s="15">
        <f>BN12*$K12</f>
        <v>0</v>
      </c>
      <c r="BP12" s="19">
        <f t="shared" si="19"/>
        <v>0</v>
      </c>
      <c r="BQ12" s="17">
        <v>0</v>
      </c>
      <c r="BR12" s="15">
        <f>BQ12*$K12</f>
        <v>0</v>
      </c>
      <c r="BS12" s="19">
        <f t="shared" si="20"/>
        <v>0</v>
      </c>
      <c r="BT12" s="17">
        <v>0</v>
      </c>
      <c r="BU12" s="15">
        <f>BT12*$K12</f>
        <v>0</v>
      </c>
      <c r="BV12" s="19">
        <f t="shared" si="21"/>
        <v>0</v>
      </c>
      <c r="BW12" s="17">
        <v>0</v>
      </c>
      <c r="BX12" s="15">
        <f>BW12*$K12</f>
        <v>0</v>
      </c>
      <c r="BY12" s="19">
        <f t="shared" si="22"/>
        <v>0</v>
      </c>
      <c r="BZ12" s="17">
        <v>0</v>
      </c>
      <c r="CA12" s="15">
        <f>BZ12*$K12</f>
        <v>0</v>
      </c>
      <c r="CB12" s="19">
        <f t="shared" si="23"/>
        <v>0</v>
      </c>
      <c r="CC12" s="17">
        <v>0</v>
      </c>
      <c r="CD12" s="15">
        <f>CC12*$K12</f>
        <v>0</v>
      </c>
      <c r="CE12" s="19">
        <f t="shared" si="24"/>
        <v>0</v>
      </c>
      <c r="CF12" s="17">
        <v>0</v>
      </c>
      <c r="CG12" s="15">
        <f>CF12*$K12</f>
        <v>0</v>
      </c>
      <c r="CH12" s="19">
        <f t="shared" si="25"/>
        <v>0</v>
      </c>
      <c r="CI12" s="17">
        <v>0</v>
      </c>
      <c r="CJ12" s="15">
        <f>CI12*$K12</f>
        <v>0</v>
      </c>
      <c r="CK12" s="19">
        <f t="shared" si="26"/>
        <v>0</v>
      </c>
      <c r="CL12" s="17">
        <v>0</v>
      </c>
      <c r="CM12" s="15">
        <f>CL12*$K12</f>
        <v>0</v>
      </c>
      <c r="CN12" s="19">
        <f t="shared" si="27"/>
        <v>0</v>
      </c>
      <c r="CO12" s="17">
        <v>0</v>
      </c>
      <c r="CP12" s="15">
        <f>CO12*$K12</f>
        <v>0</v>
      </c>
      <c r="CQ12" s="19">
        <f t="shared" si="28"/>
        <v>0</v>
      </c>
      <c r="CR12" s="17">
        <v>0</v>
      </c>
      <c r="CS12" s="15">
        <f>CR12*$K12</f>
        <v>0</v>
      </c>
      <c r="CT12" s="19">
        <f t="shared" si="29"/>
        <v>0</v>
      </c>
      <c r="CU12" s="17">
        <v>0</v>
      </c>
      <c r="CV12" s="15">
        <f>CU12*$K12</f>
        <v>0</v>
      </c>
      <c r="CW12" s="19">
        <f t="shared" si="30"/>
        <v>0</v>
      </c>
      <c r="CX12" s="17">
        <v>0</v>
      </c>
      <c r="CY12" s="15">
        <f>CX12*$K12</f>
        <v>0</v>
      </c>
      <c r="CZ12" s="19">
        <f t="shared" si="31"/>
        <v>0</v>
      </c>
      <c r="DA12" s="17">
        <v>0</v>
      </c>
      <c r="DB12" s="15">
        <f>DA12*$K12</f>
        <v>0</v>
      </c>
      <c r="DC12" s="19">
        <f t="shared" si="32"/>
        <v>0</v>
      </c>
      <c r="DD12" s="17">
        <v>0</v>
      </c>
      <c r="DE12" s="15">
        <f>DD12*$K12</f>
        <v>0</v>
      </c>
      <c r="DF12" s="19">
        <f t="shared" si="33"/>
        <v>0</v>
      </c>
      <c r="DG12" s="17">
        <v>0</v>
      </c>
      <c r="DH12" s="15">
        <f>DG12*$K12</f>
        <v>0</v>
      </c>
      <c r="DI12" s="19">
        <f t="shared" si="34"/>
        <v>0</v>
      </c>
      <c r="DJ12" s="17">
        <v>0</v>
      </c>
      <c r="DK12" s="15">
        <f>DJ12*$K12</f>
        <v>0</v>
      </c>
      <c r="DL12" s="19">
        <f t="shared" si="35"/>
        <v>0</v>
      </c>
      <c r="DM12" s="17">
        <v>0</v>
      </c>
      <c r="DN12" s="15">
        <f>DM12*$K12</f>
        <v>0</v>
      </c>
      <c r="DO12" s="19">
        <f t="shared" si="36"/>
        <v>0</v>
      </c>
      <c r="DP12" s="17">
        <v>0</v>
      </c>
      <c r="DQ12" s="15">
        <f>DP12*$K12</f>
        <v>0</v>
      </c>
      <c r="DR12" s="19">
        <f t="shared" si="37"/>
        <v>0</v>
      </c>
      <c r="DS12" s="17">
        <v>0</v>
      </c>
      <c r="DT12" s="15">
        <f>DS12*$K12</f>
        <v>0</v>
      </c>
      <c r="DU12" s="19">
        <f t="shared" si="38"/>
        <v>0</v>
      </c>
      <c r="DV12" s="17">
        <v>0</v>
      </c>
      <c r="DW12" s="15">
        <f>DV12*$K12</f>
        <v>0</v>
      </c>
      <c r="DX12" s="19">
        <f t="shared" si="39"/>
        <v>0</v>
      </c>
      <c r="DY12" s="76">
        <v>0</v>
      </c>
      <c r="DZ12" s="15">
        <f>DY12*$K12</f>
        <v>0</v>
      </c>
      <c r="EA12" s="19">
        <f t="shared" si="40"/>
        <v>0</v>
      </c>
      <c r="EB12" s="76">
        <v>0</v>
      </c>
      <c r="EC12" s="15">
        <f>EB12*$K12</f>
        <v>0</v>
      </c>
      <c r="ED12" s="19">
        <f t="shared" si="41"/>
        <v>0</v>
      </c>
      <c r="EE12" s="1"/>
      <c r="EF12" s="18">
        <f t="shared" si="42"/>
        <v>0</v>
      </c>
    </row>
    <row r="13" spans="1:136" x14ac:dyDescent="0.2">
      <c r="A13" s="73" t="s">
        <v>67</v>
      </c>
      <c r="B13" s="73" t="s">
        <v>119</v>
      </c>
      <c r="C13" s="73">
        <v>1E-4</v>
      </c>
      <c r="D13" s="13">
        <f t="shared" si="0"/>
        <v>0</v>
      </c>
      <c r="E13" s="19">
        <f t="shared" si="1"/>
        <v>1E-4</v>
      </c>
      <c r="F13" s="14">
        <v>1E-4</v>
      </c>
      <c r="G13" s="74">
        <v>0</v>
      </c>
      <c r="H13" s="74">
        <v>0</v>
      </c>
      <c r="I13" s="74">
        <v>0</v>
      </c>
      <c r="J13" s="74">
        <v>0</v>
      </c>
      <c r="K13" s="15">
        <f t="shared" si="2"/>
        <v>1E-4</v>
      </c>
      <c r="L13" s="75">
        <v>0</v>
      </c>
      <c r="M13" s="15">
        <f t="shared" ref="M13:M35" si="45">L13*$K13</f>
        <v>0</v>
      </c>
      <c r="N13" s="19">
        <f t="shared" si="43"/>
        <v>0</v>
      </c>
      <c r="O13" s="76">
        <v>0</v>
      </c>
      <c r="P13" s="15">
        <f t="shared" ref="P13:P35" si="46">O13*$K13</f>
        <v>0</v>
      </c>
      <c r="Q13" s="19">
        <f t="shared" si="44"/>
        <v>0</v>
      </c>
      <c r="R13" s="17">
        <v>0</v>
      </c>
      <c r="S13" s="15">
        <f t="shared" ref="S13:S35" si="47">R13*$K13</f>
        <v>0</v>
      </c>
      <c r="T13" s="19">
        <f t="shared" si="3"/>
        <v>0</v>
      </c>
      <c r="U13" s="17">
        <v>0</v>
      </c>
      <c r="V13" s="15">
        <f t="shared" ref="V13:V35" si="48">U13*$K13</f>
        <v>0</v>
      </c>
      <c r="W13" s="19">
        <f t="shared" si="4"/>
        <v>0</v>
      </c>
      <c r="X13" s="17">
        <v>0</v>
      </c>
      <c r="Y13" s="15">
        <f t="shared" ref="Y13:Y35" si="49">X13*$K13</f>
        <v>0</v>
      </c>
      <c r="Z13" s="19">
        <f t="shared" si="5"/>
        <v>0</v>
      </c>
      <c r="AA13" s="17">
        <v>0</v>
      </c>
      <c r="AB13" s="15">
        <f t="shared" ref="AB13:AB35" si="50">AA13*$K13</f>
        <v>0</v>
      </c>
      <c r="AC13" s="19">
        <f t="shared" si="6"/>
        <v>0</v>
      </c>
      <c r="AD13" s="17">
        <v>0</v>
      </c>
      <c r="AE13" s="15">
        <f t="shared" ref="AE13:AE35" si="51">AD13*$K13</f>
        <v>0</v>
      </c>
      <c r="AF13" s="19">
        <f t="shared" si="7"/>
        <v>0</v>
      </c>
      <c r="AG13" s="76">
        <v>0</v>
      </c>
      <c r="AH13" s="15">
        <f t="shared" ref="AH13:AH35" si="52">AG13*$K13</f>
        <v>0</v>
      </c>
      <c r="AI13" s="19">
        <f t="shared" si="8"/>
        <v>0</v>
      </c>
      <c r="AJ13" s="17">
        <v>0</v>
      </c>
      <c r="AK13" s="15">
        <f t="shared" ref="AK13:AK35" si="53">AJ13*$K13</f>
        <v>0</v>
      </c>
      <c r="AL13" s="19">
        <f t="shared" si="9"/>
        <v>0</v>
      </c>
      <c r="AM13" s="17">
        <v>0</v>
      </c>
      <c r="AN13" s="15">
        <f t="shared" ref="AN13:AN35" si="54">AM13*$K13</f>
        <v>0</v>
      </c>
      <c r="AO13" s="19">
        <f t="shared" si="10"/>
        <v>0</v>
      </c>
      <c r="AP13" s="17">
        <v>0</v>
      </c>
      <c r="AQ13" s="15">
        <f t="shared" ref="AQ13:AQ35" si="55">AP13*$K13</f>
        <v>0</v>
      </c>
      <c r="AR13" s="19">
        <f t="shared" si="11"/>
        <v>0</v>
      </c>
      <c r="AS13" s="17">
        <v>0</v>
      </c>
      <c r="AT13" s="15">
        <f t="shared" ref="AT13:AT35" si="56">AS13*$K13</f>
        <v>0</v>
      </c>
      <c r="AU13" s="19">
        <f t="shared" si="12"/>
        <v>0</v>
      </c>
      <c r="AV13" s="17">
        <v>0</v>
      </c>
      <c r="AW13" s="15">
        <f t="shared" ref="AW13:AW35" si="57">AV13*$K13</f>
        <v>0</v>
      </c>
      <c r="AX13" s="19">
        <f t="shared" si="13"/>
        <v>0</v>
      </c>
      <c r="AY13" s="17">
        <v>0</v>
      </c>
      <c r="AZ13" s="15">
        <f t="shared" ref="AZ13:AZ35" si="58">AY13*$K13</f>
        <v>0</v>
      </c>
      <c r="BA13" s="19">
        <f t="shared" si="14"/>
        <v>0</v>
      </c>
      <c r="BB13" s="17">
        <v>0</v>
      </c>
      <c r="BC13" s="15">
        <f t="shared" ref="BC13:BC35" si="59">BB13*$K13</f>
        <v>0</v>
      </c>
      <c r="BD13" s="19">
        <f t="shared" si="15"/>
        <v>0</v>
      </c>
      <c r="BE13" s="17">
        <v>0</v>
      </c>
      <c r="BF13" s="15">
        <f t="shared" ref="BF13:BF35" si="60">BE13*$K13</f>
        <v>0</v>
      </c>
      <c r="BG13" s="19">
        <f t="shared" si="16"/>
        <v>0</v>
      </c>
      <c r="BH13" s="17">
        <v>0</v>
      </c>
      <c r="BI13" s="15">
        <f t="shared" ref="BI13:BI35" si="61">BH13*$K13</f>
        <v>0</v>
      </c>
      <c r="BJ13" s="19">
        <f t="shared" si="17"/>
        <v>0</v>
      </c>
      <c r="BK13" s="17">
        <v>0</v>
      </c>
      <c r="BL13" s="15">
        <f t="shared" ref="BL13:BL35" si="62">BK13*$K13</f>
        <v>0</v>
      </c>
      <c r="BM13" s="19">
        <f t="shared" si="18"/>
        <v>0</v>
      </c>
      <c r="BN13" s="17">
        <v>0</v>
      </c>
      <c r="BO13" s="15">
        <f t="shared" ref="BO13:BO35" si="63">BN13*$K13</f>
        <v>0</v>
      </c>
      <c r="BP13" s="19">
        <f t="shared" si="19"/>
        <v>0</v>
      </c>
      <c r="BQ13" s="17">
        <v>0</v>
      </c>
      <c r="BR13" s="15">
        <f t="shared" ref="BR13:BR35" si="64">BQ13*$K13</f>
        <v>0</v>
      </c>
      <c r="BS13" s="19">
        <f t="shared" si="20"/>
        <v>0</v>
      </c>
      <c r="BT13" s="17">
        <v>0</v>
      </c>
      <c r="BU13" s="15">
        <f t="shared" ref="BU13:BU35" si="65">BT13*$K13</f>
        <v>0</v>
      </c>
      <c r="BV13" s="19">
        <f t="shared" si="21"/>
        <v>0</v>
      </c>
      <c r="BW13" s="17">
        <v>0</v>
      </c>
      <c r="BX13" s="15">
        <f t="shared" ref="BX13:BX35" si="66">BW13*$K13</f>
        <v>0</v>
      </c>
      <c r="BY13" s="19">
        <f t="shared" si="22"/>
        <v>0</v>
      </c>
      <c r="BZ13" s="17">
        <v>0</v>
      </c>
      <c r="CA13" s="15">
        <f t="shared" ref="CA13:CA35" si="67">BZ13*$K13</f>
        <v>0</v>
      </c>
      <c r="CB13" s="19">
        <f t="shared" si="23"/>
        <v>0</v>
      </c>
      <c r="CC13" s="17">
        <v>0</v>
      </c>
      <c r="CD13" s="15">
        <f t="shared" ref="CD13:CD35" si="68">CC13*$K13</f>
        <v>0</v>
      </c>
      <c r="CE13" s="19">
        <f t="shared" si="24"/>
        <v>0</v>
      </c>
      <c r="CF13" s="17">
        <v>0</v>
      </c>
      <c r="CG13" s="15">
        <f t="shared" ref="CG13:CG35" si="69">CF13*$K13</f>
        <v>0</v>
      </c>
      <c r="CH13" s="19">
        <f t="shared" si="25"/>
        <v>0</v>
      </c>
      <c r="CI13" s="17">
        <v>0</v>
      </c>
      <c r="CJ13" s="15">
        <f t="shared" ref="CJ13:CJ35" si="70">CI13*$K13</f>
        <v>0</v>
      </c>
      <c r="CK13" s="19">
        <f t="shared" si="26"/>
        <v>0</v>
      </c>
      <c r="CL13" s="17">
        <v>0</v>
      </c>
      <c r="CM13" s="15">
        <f t="shared" ref="CM13:CM35" si="71">CL13*$K13</f>
        <v>0</v>
      </c>
      <c r="CN13" s="19">
        <f t="shared" si="27"/>
        <v>0</v>
      </c>
      <c r="CO13" s="17">
        <v>0</v>
      </c>
      <c r="CP13" s="15">
        <f t="shared" ref="CP13:CP35" si="72">CO13*$K13</f>
        <v>0</v>
      </c>
      <c r="CQ13" s="19">
        <f t="shared" si="28"/>
        <v>0</v>
      </c>
      <c r="CR13" s="17">
        <v>0</v>
      </c>
      <c r="CS13" s="15">
        <f t="shared" ref="CS13:CS35" si="73">CR13*$K13</f>
        <v>0</v>
      </c>
      <c r="CT13" s="19">
        <f t="shared" si="29"/>
        <v>0</v>
      </c>
      <c r="CU13" s="17">
        <v>0</v>
      </c>
      <c r="CV13" s="15">
        <f t="shared" ref="CV13:CV35" si="74">CU13*$K13</f>
        <v>0</v>
      </c>
      <c r="CW13" s="19">
        <f t="shared" si="30"/>
        <v>0</v>
      </c>
      <c r="CX13" s="17">
        <v>0</v>
      </c>
      <c r="CY13" s="15">
        <f t="shared" ref="CY13:CY35" si="75">CX13*$K13</f>
        <v>0</v>
      </c>
      <c r="CZ13" s="19">
        <f t="shared" si="31"/>
        <v>0</v>
      </c>
      <c r="DA13" s="17">
        <v>0</v>
      </c>
      <c r="DB13" s="15">
        <f t="shared" ref="DB13:DB35" si="76">DA13*$K13</f>
        <v>0</v>
      </c>
      <c r="DC13" s="19">
        <f t="shared" si="32"/>
        <v>0</v>
      </c>
      <c r="DD13" s="17">
        <v>0</v>
      </c>
      <c r="DE13" s="15">
        <f t="shared" ref="DE13:DE35" si="77">DD13*$K13</f>
        <v>0</v>
      </c>
      <c r="DF13" s="19">
        <f t="shared" si="33"/>
        <v>0</v>
      </c>
      <c r="DG13" s="17">
        <v>0</v>
      </c>
      <c r="DH13" s="15">
        <f t="shared" ref="DH13:DH35" si="78">DG13*$K13</f>
        <v>0</v>
      </c>
      <c r="DI13" s="19">
        <f t="shared" si="34"/>
        <v>0</v>
      </c>
      <c r="DJ13" s="17">
        <v>0</v>
      </c>
      <c r="DK13" s="15">
        <f t="shared" ref="DK13:DK35" si="79">DJ13*$K13</f>
        <v>0</v>
      </c>
      <c r="DL13" s="19">
        <f t="shared" si="35"/>
        <v>0</v>
      </c>
      <c r="DM13" s="17">
        <v>0</v>
      </c>
      <c r="DN13" s="15">
        <f t="shared" ref="DN13:DN35" si="80">DM13*$K13</f>
        <v>0</v>
      </c>
      <c r="DO13" s="19">
        <f t="shared" si="36"/>
        <v>0</v>
      </c>
      <c r="DP13" s="17">
        <v>0</v>
      </c>
      <c r="DQ13" s="15">
        <f t="shared" ref="DQ13:DQ35" si="81">DP13*$K13</f>
        <v>0</v>
      </c>
      <c r="DR13" s="19">
        <f t="shared" si="37"/>
        <v>0</v>
      </c>
      <c r="DS13" s="17">
        <v>0</v>
      </c>
      <c r="DT13" s="15">
        <f t="shared" ref="DT13:DT35" si="82">DS13*$K13</f>
        <v>0</v>
      </c>
      <c r="DU13" s="19">
        <f t="shared" si="38"/>
        <v>0</v>
      </c>
      <c r="DV13" s="17">
        <v>0</v>
      </c>
      <c r="DW13" s="15">
        <f t="shared" ref="DW13:DW35" si="83">DV13*$K13</f>
        <v>0</v>
      </c>
      <c r="DX13" s="19">
        <f t="shared" si="39"/>
        <v>0</v>
      </c>
      <c r="DY13" s="76">
        <v>0</v>
      </c>
      <c r="DZ13" s="15">
        <f t="shared" ref="DZ13:DZ35" si="84">DY13*$K13</f>
        <v>0</v>
      </c>
      <c r="EA13" s="19">
        <f t="shared" si="40"/>
        <v>0</v>
      </c>
      <c r="EB13" s="76">
        <v>0</v>
      </c>
      <c r="EC13" s="15">
        <f t="shared" ref="EC13:EC35" si="85">EB13*$K13</f>
        <v>0</v>
      </c>
      <c r="ED13" s="19">
        <f t="shared" si="41"/>
        <v>0</v>
      </c>
      <c r="EE13" s="1"/>
      <c r="EF13" s="18">
        <f t="shared" si="42"/>
        <v>0</v>
      </c>
    </row>
    <row r="14" spans="1:136" x14ac:dyDescent="0.2">
      <c r="A14" s="73" t="s">
        <v>67</v>
      </c>
      <c r="B14" s="73" t="s">
        <v>119</v>
      </c>
      <c r="C14" s="73">
        <v>1E-4</v>
      </c>
      <c r="D14" s="13">
        <f t="shared" si="0"/>
        <v>0</v>
      </c>
      <c r="E14" s="19">
        <f t="shared" si="1"/>
        <v>1E-4</v>
      </c>
      <c r="F14" s="14">
        <v>1E-4</v>
      </c>
      <c r="G14" s="74">
        <v>0</v>
      </c>
      <c r="H14" s="74">
        <v>0</v>
      </c>
      <c r="I14" s="74">
        <v>0</v>
      </c>
      <c r="J14" s="74">
        <v>0</v>
      </c>
      <c r="K14" s="15">
        <f t="shared" si="2"/>
        <v>1E-4</v>
      </c>
      <c r="L14" s="75">
        <v>0</v>
      </c>
      <c r="M14" s="15">
        <f t="shared" si="45"/>
        <v>0</v>
      </c>
      <c r="N14" s="19">
        <f t="shared" si="43"/>
        <v>0</v>
      </c>
      <c r="O14" s="76">
        <v>0</v>
      </c>
      <c r="P14" s="15">
        <f t="shared" si="46"/>
        <v>0</v>
      </c>
      <c r="Q14" s="19">
        <f t="shared" si="44"/>
        <v>0</v>
      </c>
      <c r="R14" s="17">
        <v>0</v>
      </c>
      <c r="S14" s="15">
        <f t="shared" si="47"/>
        <v>0</v>
      </c>
      <c r="T14" s="19">
        <f t="shared" si="3"/>
        <v>0</v>
      </c>
      <c r="U14" s="17">
        <v>0</v>
      </c>
      <c r="V14" s="15">
        <f t="shared" si="48"/>
        <v>0</v>
      </c>
      <c r="W14" s="19">
        <f t="shared" si="4"/>
        <v>0</v>
      </c>
      <c r="X14" s="17">
        <v>0</v>
      </c>
      <c r="Y14" s="15">
        <f t="shared" si="49"/>
        <v>0</v>
      </c>
      <c r="Z14" s="19">
        <f t="shared" si="5"/>
        <v>0</v>
      </c>
      <c r="AA14" s="17">
        <v>0</v>
      </c>
      <c r="AB14" s="15">
        <f t="shared" si="50"/>
        <v>0</v>
      </c>
      <c r="AC14" s="19">
        <f t="shared" si="6"/>
        <v>0</v>
      </c>
      <c r="AD14" s="17">
        <v>0</v>
      </c>
      <c r="AE14" s="15">
        <f t="shared" si="51"/>
        <v>0</v>
      </c>
      <c r="AF14" s="19">
        <f t="shared" si="7"/>
        <v>0</v>
      </c>
      <c r="AG14" s="76">
        <v>0</v>
      </c>
      <c r="AH14" s="15">
        <f t="shared" si="52"/>
        <v>0</v>
      </c>
      <c r="AI14" s="19">
        <f t="shared" si="8"/>
        <v>0</v>
      </c>
      <c r="AJ14" s="17">
        <v>0</v>
      </c>
      <c r="AK14" s="15">
        <f t="shared" si="53"/>
        <v>0</v>
      </c>
      <c r="AL14" s="19">
        <f t="shared" si="9"/>
        <v>0</v>
      </c>
      <c r="AM14" s="17">
        <v>0</v>
      </c>
      <c r="AN14" s="15">
        <f t="shared" si="54"/>
        <v>0</v>
      </c>
      <c r="AO14" s="19">
        <f t="shared" si="10"/>
        <v>0</v>
      </c>
      <c r="AP14" s="17">
        <v>0</v>
      </c>
      <c r="AQ14" s="15">
        <f t="shared" si="55"/>
        <v>0</v>
      </c>
      <c r="AR14" s="19">
        <f t="shared" si="11"/>
        <v>0</v>
      </c>
      <c r="AS14" s="17">
        <v>0</v>
      </c>
      <c r="AT14" s="15">
        <f t="shared" si="56"/>
        <v>0</v>
      </c>
      <c r="AU14" s="19">
        <f t="shared" si="12"/>
        <v>0</v>
      </c>
      <c r="AV14" s="17">
        <v>0</v>
      </c>
      <c r="AW14" s="15">
        <f t="shared" si="57"/>
        <v>0</v>
      </c>
      <c r="AX14" s="19">
        <f t="shared" si="13"/>
        <v>0</v>
      </c>
      <c r="AY14" s="17">
        <v>0</v>
      </c>
      <c r="AZ14" s="15">
        <f t="shared" si="58"/>
        <v>0</v>
      </c>
      <c r="BA14" s="19">
        <f t="shared" si="14"/>
        <v>0</v>
      </c>
      <c r="BB14" s="17">
        <v>0</v>
      </c>
      <c r="BC14" s="15">
        <f t="shared" si="59"/>
        <v>0</v>
      </c>
      <c r="BD14" s="19">
        <f t="shared" si="15"/>
        <v>0</v>
      </c>
      <c r="BE14" s="17">
        <v>0</v>
      </c>
      <c r="BF14" s="15">
        <f t="shared" si="60"/>
        <v>0</v>
      </c>
      <c r="BG14" s="19">
        <f t="shared" si="16"/>
        <v>0</v>
      </c>
      <c r="BH14" s="17">
        <v>0</v>
      </c>
      <c r="BI14" s="15">
        <f t="shared" si="61"/>
        <v>0</v>
      </c>
      <c r="BJ14" s="19">
        <f t="shared" si="17"/>
        <v>0</v>
      </c>
      <c r="BK14" s="17">
        <v>0</v>
      </c>
      <c r="BL14" s="15">
        <f t="shared" si="62"/>
        <v>0</v>
      </c>
      <c r="BM14" s="19">
        <f t="shared" si="18"/>
        <v>0</v>
      </c>
      <c r="BN14" s="17">
        <v>0</v>
      </c>
      <c r="BO14" s="15">
        <f t="shared" si="63"/>
        <v>0</v>
      </c>
      <c r="BP14" s="19">
        <f t="shared" si="19"/>
        <v>0</v>
      </c>
      <c r="BQ14" s="17">
        <v>0</v>
      </c>
      <c r="BR14" s="15">
        <f t="shared" si="64"/>
        <v>0</v>
      </c>
      <c r="BS14" s="19">
        <f t="shared" si="20"/>
        <v>0</v>
      </c>
      <c r="BT14" s="17">
        <v>0</v>
      </c>
      <c r="BU14" s="15">
        <f t="shared" si="65"/>
        <v>0</v>
      </c>
      <c r="BV14" s="19">
        <f t="shared" si="21"/>
        <v>0</v>
      </c>
      <c r="BW14" s="17">
        <v>0</v>
      </c>
      <c r="BX14" s="15">
        <f t="shared" si="66"/>
        <v>0</v>
      </c>
      <c r="BY14" s="19">
        <f t="shared" si="22"/>
        <v>0</v>
      </c>
      <c r="BZ14" s="17">
        <v>0</v>
      </c>
      <c r="CA14" s="15">
        <f t="shared" si="67"/>
        <v>0</v>
      </c>
      <c r="CB14" s="19">
        <f t="shared" si="23"/>
        <v>0</v>
      </c>
      <c r="CC14" s="17">
        <v>0</v>
      </c>
      <c r="CD14" s="15">
        <f t="shared" si="68"/>
        <v>0</v>
      </c>
      <c r="CE14" s="19">
        <f t="shared" si="24"/>
        <v>0</v>
      </c>
      <c r="CF14" s="17">
        <v>0</v>
      </c>
      <c r="CG14" s="15">
        <f t="shared" si="69"/>
        <v>0</v>
      </c>
      <c r="CH14" s="19">
        <f t="shared" si="25"/>
        <v>0</v>
      </c>
      <c r="CI14" s="17">
        <v>0</v>
      </c>
      <c r="CJ14" s="15">
        <f t="shared" si="70"/>
        <v>0</v>
      </c>
      <c r="CK14" s="19">
        <f t="shared" si="26"/>
        <v>0</v>
      </c>
      <c r="CL14" s="17">
        <v>0</v>
      </c>
      <c r="CM14" s="15">
        <f t="shared" si="71"/>
        <v>0</v>
      </c>
      <c r="CN14" s="19">
        <f t="shared" si="27"/>
        <v>0</v>
      </c>
      <c r="CO14" s="17">
        <v>0</v>
      </c>
      <c r="CP14" s="15">
        <f t="shared" si="72"/>
        <v>0</v>
      </c>
      <c r="CQ14" s="19">
        <f t="shared" si="28"/>
        <v>0</v>
      </c>
      <c r="CR14" s="17">
        <v>0</v>
      </c>
      <c r="CS14" s="15">
        <f t="shared" si="73"/>
        <v>0</v>
      </c>
      <c r="CT14" s="19">
        <f t="shared" si="29"/>
        <v>0</v>
      </c>
      <c r="CU14" s="17">
        <v>0</v>
      </c>
      <c r="CV14" s="15">
        <f t="shared" si="74"/>
        <v>0</v>
      </c>
      <c r="CW14" s="19">
        <f t="shared" si="30"/>
        <v>0</v>
      </c>
      <c r="CX14" s="17">
        <v>0</v>
      </c>
      <c r="CY14" s="15">
        <f t="shared" si="75"/>
        <v>0</v>
      </c>
      <c r="CZ14" s="19">
        <f t="shared" si="31"/>
        <v>0</v>
      </c>
      <c r="DA14" s="17">
        <v>0</v>
      </c>
      <c r="DB14" s="15">
        <f t="shared" si="76"/>
        <v>0</v>
      </c>
      <c r="DC14" s="19">
        <f t="shared" si="32"/>
        <v>0</v>
      </c>
      <c r="DD14" s="17">
        <v>0</v>
      </c>
      <c r="DE14" s="15">
        <f t="shared" si="77"/>
        <v>0</v>
      </c>
      <c r="DF14" s="19">
        <f t="shared" si="33"/>
        <v>0</v>
      </c>
      <c r="DG14" s="17">
        <v>0</v>
      </c>
      <c r="DH14" s="15">
        <f t="shared" si="78"/>
        <v>0</v>
      </c>
      <c r="DI14" s="19">
        <f t="shared" si="34"/>
        <v>0</v>
      </c>
      <c r="DJ14" s="17">
        <v>0</v>
      </c>
      <c r="DK14" s="15">
        <f t="shared" si="79"/>
        <v>0</v>
      </c>
      <c r="DL14" s="19">
        <f t="shared" si="35"/>
        <v>0</v>
      </c>
      <c r="DM14" s="17">
        <v>0</v>
      </c>
      <c r="DN14" s="15">
        <f t="shared" si="80"/>
        <v>0</v>
      </c>
      <c r="DO14" s="19">
        <f t="shared" si="36"/>
        <v>0</v>
      </c>
      <c r="DP14" s="17">
        <v>0</v>
      </c>
      <c r="DQ14" s="15">
        <f t="shared" si="81"/>
        <v>0</v>
      </c>
      <c r="DR14" s="19">
        <f t="shared" si="37"/>
        <v>0</v>
      </c>
      <c r="DS14" s="17">
        <v>0</v>
      </c>
      <c r="DT14" s="15">
        <f t="shared" si="82"/>
        <v>0</v>
      </c>
      <c r="DU14" s="19">
        <f t="shared" si="38"/>
        <v>0</v>
      </c>
      <c r="DV14" s="17">
        <v>0</v>
      </c>
      <c r="DW14" s="15">
        <f t="shared" si="83"/>
        <v>0</v>
      </c>
      <c r="DX14" s="19">
        <f t="shared" si="39"/>
        <v>0</v>
      </c>
      <c r="DY14" s="76">
        <v>0</v>
      </c>
      <c r="DZ14" s="15">
        <f t="shared" si="84"/>
        <v>0</v>
      </c>
      <c r="EA14" s="19">
        <f t="shared" si="40"/>
        <v>0</v>
      </c>
      <c r="EB14" s="76">
        <v>0</v>
      </c>
      <c r="EC14" s="15">
        <f t="shared" si="85"/>
        <v>0</v>
      </c>
      <c r="ED14" s="19">
        <f t="shared" si="41"/>
        <v>0</v>
      </c>
      <c r="EE14" s="1"/>
      <c r="EF14" s="18">
        <f t="shared" si="42"/>
        <v>0</v>
      </c>
    </row>
    <row r="15" spans="1:136" x14ac:dyDescent="0.2">
      <c r="A15" s="73" t="s">
        <v>67</v>
      </c>
      <c r="B15" s="73" t="s">
        <v>119</v>
      </c>
      <c r="C15" s="73">
        <v>1E-4</v>
      </c>
      <c r="D15" s="13">
        <f t="shared" si="0"/>
        <v>0</v>
      </c>
      <c r="E15" s="19">
        <f t="shared" si="1"/>
        <v>1E-4</v>
      </c>
      <c r="F15" s="14">
        <v>1E-4</v>
      </c>
      <c r="G15" s="74">
        <v>0</v>
      </c>
      <c r="H15" s="74">
        <v>0</v>
      </c>
      <c r="I15" s="74">
        <v>0</v>
      </c>
      <c r="J15" s="74">
        <v>0</v>
      </c>
      <c r="K15" s="15">
        <f t="shared" si="2"/>
        <v>1E-4</v>
      </c>
      <c r="L15" s="75">
        <v>0</v>
      </c>
      <c r="M15" s="15">
        <f t="shared" si="45"/>
        <v>0</v>
      </c>
      <c r="N15" s="19">
        <f t="shared" si="43"/>
        <v>0</v>
      </c>
      <c r="O15" s="76">
        <v>0</v>
      </c>
      <c r="P15" s="15">
        <f t="shared" si="46"/>
        <v>0</v>
      </c>
      <c r="Q15" s="19">
        <f t="shared" si="44"/>
        <v>0</v>
      </c>
      <c r="R15" s="17">
        <v>0</v>
      </c>
      <c r="S15" s="15">
        <f t="shared" si="47"/>
        <v>0</v>
      </c>
      <c r="T15" s="19">
        <f t="shared" si="3"/>
        <v>0</v>
      </c>
      <c r="U15" s="17">
        <v>0</v>
      </c>
      <c r="V15" s="15">
        <f t="shared" si="48"/>
        <v>0</v>
      </c>
      <c r="W15" s="19">
        <f t="shared" si="4"/>
        <v>0</v>
      </c>
      <c r="X15" s="17">
        <v>0</v>
      </c>
      <c r="Y15" s="15">
        <f t="shared" si="49"/>
        <v>0</v>
      </c>
      <c r="Z15" s="19">
        <f t="shared" si="5"/>
        <v>0</v>
      </c>
      <c r="AA15" s="17">
        <v>0</v>
      </c>
      <c r="AB15" s="15">
        <f t="shared" si="50"/>
        <v>0</v>
      </c>
      <c r="AC15" s="19">
        <f t="shared" si="6"/>
        <v>0</v>
      </c>
      <c r="AD15" s="17">
        <v>0</v>
      </c>
      <c r="AE15" s="15">
        <f t="shared" si="51"/>
        <v>0</v>
      </c>
      <c r="AF15" s="19">
        <f t="shared" si="7"/>
        <v>0</v>
      </c>
      <c r="AG15" s="76">
        <v>0</v>
      </c>
      <c r="AH15" s="15">
        <f t="shared" si="52"/>
        <v>0</v>
      </c>
      <c r="AI15" s="19">
        <f t="shared" si="8"/>
        <v>0</v>
      </c>
      <c r="AJ15" s="17">
        <v>0</v>
      </c>
      <c r="AK15" s="15">
        <f t="shared" si="53"/>
        <v>0</v>
      </c>
      <c r="AL15" s="19">
        <f t="shared" si="9"/>
        <v>0</v>
      </c>
      <c r="AM15" s="17">
        <v>0</v>
      </c>
      <c r="AN15" s="15">
        <f t="shared" si="54"/>
        <v>0</v>
      </c>
      <c r="AO15" s="19">
        <f t="shared" si="10"/>
        <v>0</v>
      </c>
      <c r="AP15" s="17">
        <v>0</v>
      </c>
      <c r="AQ15" s="15">
        <f t="shared" si="55"/>
        <v>0</v>
      </c>
      <c r="AR15" s="19">
        <f t="shared" si="11"/>
        <v>0</v>
      </c>
      <c r="AS15" s="17">
        <v>0</v>
      </c>
      <c r="AT15" s="15">
        <f t="shared" si="56"/>
        <v>0</v>
      </c>
      <c r="AU15" s="19">
        <f t="shared" si="12"/>
        <v>0</v>
      </c>
      <c r="AV15" s="17">
        <v>0</v>
      </c>
      <c r="AW15" s="15">
        <f t="shared" si="57"/>
        <v>0</v>
      </c>
      <c r="AX15" s="19">
        <f t="shared" si="13"/>
        <v>0</v>
      </c>
      <c r="AY15" s="17">
        <v>0</v>
      </c>
      <c r="AZ15" s="15">
        <f t="shared" si="58"/>
        <v>0</v>
      </c>
      <c r="BA15" s="19">
        <f t="shared" si="14"/>
        <v>0</v>
      </c>
      <c r="BB15" s="17">
        <v>0</v>
      </c>
      <c r="BC15" s="15">
        <f t="shared" si="59"/>
        <v>0</v>
      </c>
      <c r="BD15" s="19">
        <f t="shared" si="15"/>
        <v>0</v>
      </c>
      <c r="BE15" s="17">
        <v>0</v>
      </c>
      <c r="BF15" s="15">
        <f t="shared" si="60"/>
        <v>0</v>
      </c>
      <c r="BG15" s="19">
        <f t="shared" si="16"/>
        <v>0</v>
      </c>
      <c r="BH15" s="17">
        <v>0</v>
      </c>
      <c r="BI15" s="15">
        <f t="shared" si="61"/>
        <v>0</v>
      </c>
      <c r="BJ15" s="19">
        <f t="shared" si="17"/>
        <v>0</v>
      </c>
      <c r="BK15" s="17">
        <v>0</v>
      </c>
      <c r="BL15" s="15">
        <f t="shared" si="62"/>
        <v>0</v>
      </c>
      <c r="BM15" s="19">
        <f t="shared" si="18"/>
        <v>0</v>
      </c>
      <c r="BN15" s="17">
        <v>0</v>
      </c>
      <c r="BO15" s="15">
        <f t="shared" si="63"/>
        <v>0</v>
      </c>
      <c r="BP15" s="19">
        <f t="shared" si="19"/>
        <v>0</v>
      </c>
      <c r="BQ15" s="17">
        <v>0</v>
      </c>
      <c r="BR15" s="15">
        <f t="shared" si="64"/>
        <v>0</v>
      </c>
      <c r="BS15" s="19">
        <f t="shared" si="20"/>
        <v>0</v>
      </c>
      <c r="BT15" s="17">
        <v>0</v>
      </c>
      <c r="BU15" s="15">
        <f t="shared" si="65"/>
        <v>0</v>
      </c>
      <c r="BV15" s="19">
        <f t="shared" si="21"/>
        <v>0</v>
      </c>
      <c r="BW15" s="17">
        <v>0</v>
      </c>
      <c r="BX15" s="15">
        <f t="shared" si="66"/>
        <v>0</v>
      </c>
      <c r="BY15" s="19">
        <f t="shared" si="22"/>
        <v>0</v>
      </c>
      <c r="BZ15" s="17">
        <v>0</v>
      </c>
      <c r="CA15" s="15">
        <f t="shared" si="67"/>
        <v>0</v>
      </c>
      <c r="CB15" s="19">
        <f t="shared" si="23"/>
        <v>0</v>
      </c>
      <c r="CC15" s="17">
        <v>0</v>
      </c>
      <c r="CD15" s="15">
        <f t="shared" si="68"/>
        <v>0</v>
      </c>
      <c r="CE15" s="19">
        <f t="shared" si="24"/>
        <v>0</v>
      </c>
      <c r="CF15" s="17">
        <v>0</v>
      </c>
      <c r="CG15" s="15">
        <f t="shared" si="69"/>
        <v>0</v>
      </c>
      <c r="CH15" s="19">
        <f t="shared" si="25"/>
        <v>0</v>
      </c>
      <c r="CI15" s="17">
        <v>0</v>
      </c>
      <c r="CJ15" s="15">
        <f t="shared" si="70"/>
        <v>0</v>
      </c>
      <c r="CK15" s="19">
        <f t="shared" si="26"/>
        <v>0</v>
      </c>
      <c r="CL15" s="17">
        <v>0</v>
      </c>
      <c r="CM15" s="15">
        <f t="shared" si="71"/>
        <v>0</v>
      </c>
      <c r="CN15" s="19">
        <f t="shared" si="27"/>
        <v>0</v>
      </c>
      <c r="CO15" s="17">
        <v>0</v>
      </c>
      <c r="CP15" s="15">
        <f t="shared" si="72"/>
        <v>0</v>
      </c>
      <c r="CQ15" s="19">
        <f t="shared" si="28"/>
        <v>0</v>
      </c>
      <c r="CR15" s="17">
        <v>0</v>
      </c>
      <c r="CS15" s="15">
        <f t="shared" si="73"/>
        <v>0</v>
      </c>
      <c r="CT15" s="19">
        <f t="shared" si="29"/>
        <v>0</v>
      </c>
      <c r="CU15" s="17">
        <v>0</v>
      </c>
      <c r="CV15" s="15">
        <f t="shared" si="74"/>
        <v>0</v>
      </c>
      <c r="CW15" s="19">
        <f t="shared" si="30"/>
        <v>0</v>
      </c>
      <c r="CX15" s="17">
        <v>0</v>
      </c>
      <c r="CY15" s="15">
        <f t="shared" si="75"/>
        <v>0</v>
      </c>
      <c r="CZ15" s="19">
        <f t="shared" si="31"/>
        <v>0</v>
      </c>
      <c r="DA15" s="17">
        <v>0</v>
      </c>
      <c r="DB15" s="15">
        <f t="shared" si="76"/>
        <v>0</v>
      </c>
      <c r="DC15" s="19">
        <f t="shared" si="32"/>
        <v>0</v>
      </c>
      <c r="DD15" s="17">
        <v>0</v>
      </c>
      <c r="DE15" s="15">
        <f t="shared" si="77"/>
        <v>0</v>
      </c>
      <c r="DF15" s="19">
        <f t="shared" si="33"/>
        <v>0</v>
      </c>
      <c r="DG15" s="17">
        <v>0</v>
      </c>
      <c r="DH15" s="15">
        <f t="shared" si="78"/>
        <v>0</v>
      </c>
      <c r="DI15" s="19">
        <f t="shared" si="34"/>
        <v>0</v>
      </c>
      <c r="DJ15" s="17">
        <v>0</v>
      </c>
      <c r="DK15" s="15">
        <f t="shared" si="79"/>
        <v>0</v>
      </c>
      <c r="DL15" s="19">
        <f t="shared" si="35"/>
        <v>0</v>
      </c>
      <c r="DM15" s="17">
        <v>0</v>
      </c>
      <c r="DN15" s="15">
        <f t="shared" si="80"/>
        <v>0</v>
      </c>
      <c r="DO15" s="19">
        <f t="shared" si="36"/>
        <v>0</v>
      </c>
      <c r="DP15" s="17">
        <v>0</v>
      </c>
      <c r="DQ15" s="15">
        <f t="shared" si="81"/>
        <v>0</v>
      </c>
      <c r="DR15" s="19">
        <f t="shared" si="37"/>
        <v>0</v>
      </c>
      <c r="DS15" s="17">
        <v>0</v>
      </c>
      <c r="DT15" s="15">
        <f t="shared" si="82"/>
        <v>0</v>
      </c>
      <c r="DU15" s="19">
        <f t="shared" si="38"/>
        <v>0</v>
      </c>
      <c r="DV15" s="17">
        <v>0</v>
      </c>
      <c r="DW15" s="15">
        <f t="shared" si="83"/>
        <v>0</v>
      </c>
      <c r="DX15" s="19">
        <f t="shared" si="39"/>
        <v>0</v>
      </c>
      <c r="DY15" s="76">
        <v>0</v>
      </c>
      <c r="DZ15" s="15">
        <f t="shared" si="84"/>
        <v>0</v>
      </c>
      <c r="EA15" s="19">
        <f t="shared" si="40"/>
        <v>0</v>
      </c>
      <c r="EB15" s="76">
        <v>0</v>
      </c>
      <c r="EC15" s="15">
        <f t="shared" si="85"/>
        <v>0</v>
      </c>
      <c r="ED15" s="19">
        <f t="shared" si="41"/>
        <v>0</v>
      </c>
      <c r="EE15" s="1"/>
      <c r="EF15" s="18">
        <f t="shared" si="42"/>
        <v>0</v>
      </c>
    </row>
    <row r="16" spans="1:136" x14ac:dyDescent="0.2">
      <c r="A16" s="73" t="s">
        <v>67</v>
      </c>
      <c r="B16" s="73" t="s">
        <v>119</v>
      </c>
      <c r="C16" s="73">
        <v>1E-4</v>
      </c>
      <c r="D16" s="13">
        <f t="shared" si="0"/>
        <v>0</v>
      </c>
      <c r="E16" s="19">
        <f t="shared" si="1"/>
        <v>1E-4</v>
      </c>
      <c r="F16" s="14">
        <v>1E-4</v>
      </c>
      <c r="G16" s="74">
        <v>0</v>
      </c>
      <c r="H16" s="74">
        <v>0</v>
      </c>
      <c r="I16" s="74">
        <v>0</v>
      </c>
      <c r="J16" s="74">
        <v>0</v>
      </c>
      <c r="K16" s="15">
        <f t="shared" si="2"/>
        <v>1E-4</v>
      </c>
      <c r="L16" s="75">
        <v>0</v>
      </c>
      <c r="M16" s="15">
        <f t="shared" si="45"/>
        <v>0</v>
      </c>
      <c r="N16" s="19">
        <f t="shared" si="43"/>
        <v>0</v>
      </c>
      <c r="O16" s="76">
        <v>0</v>
      </c>
      <c r="P16" s="15">
        <f t="shared" si="46"/>
        <v>0</v>
      </c>
      <c r="Q16" s="19">
        <f t="shared" si="44"/>
        <v>0</v>
      </c>
      <c r="R16" s="17">
        <v>0</v>
      </c>
      <c r="S16" s="15">
        <f t="shared" si="47"/>
        <v>0</v>
      </c>
      <c r="T16" s="19">
        <f t="shared" si="3"/>
        <v>0</v>
      </c>
      <c r="U16" s="17">
        <v>0</v>
      </c>
      <c r="V16" s="15">
        <f t="shared" si="48"/>
        <v>0</v>
      </c>
      <c r="W16" s="19">
        <f t="shared" si="4"/>
        <v>0</v>
      </c>
      <c r="X16" s="17">
        <v>0</v>
      </c>
      <c r="Y16" s="15">
        <f t="shared" si="49"/>
        <v>0</v>
      </c>
      <c r="Z16" s="19">
        <f t="shared" si="5"/>
        <v>0</v>
      </c>
      <c r="AA16" s="17">
        <v>0</v>
      </c>
      <c r="AB16" s="15">
        <f t="shared" si="50"/>
        <v>0</v>
      </c>
      <c r="AC16" s="19">
        <f t="shared" si="6"/>
        <v>0</v>
      </c>
      <c r="AD16" s="17">
        <v>0</v>
      </c>
      <c r="AE16" s="15">
        <f t="shared" si="51"/>
        <v>0</v>
      </c>
      <c r="AF16" s="19">
        <f t="shared" si="7"/>
        <v>0</v>
      </c>
      <c r="AG16" s="76">
        <v>0</v>
      </c>
      <c r="AH16" s="15">
        <f t="shared" si="52"/>
        <v>0</v>
      </c>
      <c r="AI16" s="19">
        <f t="shared" si="8"/>
        <v>0</v>
      </c>
      <c r="AJ16" s="17">
        <v>0</v>
      </c>
      <c r="AK16" s="15">
        <f t="shared" si="53"/>
        <v>0</v>
      </c>
      <c r="AL16" s="19">
        <f t="shared" si="9"/>
        <v>0</v>
      </c>
      <c r="AM16" s="17">
        <v>0</v>
      </c>
      <c r="AN16" s="15">
        <f t="shared" si="54"/>
        <v>0</v>
      </c>
      <c r="AO16" s="19">
        <f t="shared" si="10"/>
        <v>0</v>
      </c>
      <c r="AP16" s="17">
        <v>0</v>
      </c>
      <c r="AQ16" s="15">
        <f t="shared" si="55"/>
        <v>0</v>
      </c>
      <c r="AR16" s="19">
        <f t="shared" si="11"/>
        <v>0</v>
      </c>
      <c r="AS16" s="17">
        <v>0</v>
      </c>
      <c r="AT16" s="15">
        <f t="shared" si="56"/>
        <v>0</v>
      </c>
      <c r="AU16" s="19">
        <f t="shared" si="12"/>
        <v>0</v>
      </c>
      <c r="AV16" s="17">
        <v>0</v>
      </c>
      <c r="AW16" s="15">
        <f t="shared" si="57"/>
        <v>0</v>
      </c>
      <c r="AX16" s="19">
        <f t="shared" si="13"/>
        <v>0</v>
      </c>
      <c r="AY16" s="17">
        <v>0</v>
      </c>
      <c r="AZ16" s="15">
        <f t="shared" si="58"/>
        <v>0</v>
      </c>
      <c r="BA16" s="19">
        <f t="shared" si="14"/>
        <v>0</v>
      </c>
      <c r="BB16" s="17">
        <v>0</v>
      </c>
      <c r="BC16" s="15">
        <f t="shared" si="59"/>
        <v>0</v>
      </c>
      <c r="BD16" s="19">
        <f t="shared" si="15"/>
        <v>0</v>
      </c>
      <c r="BE16" s="17">
        <v>0</v>
      </c>
      <c r="BF16" s="15">
        <f t="shared" si="60"/>
        <v>0</v>
      </c>
      <c r="BG16" s="19">
        <f t="shared" si="16"/>
        <v>0</v>
      </c>
      <c r="BH16" s="17">
        <v>0</v>
      </c>
      <c r="BI16" s="15">
        <f t="shared" si="61"/>
        <v>0</v>
      </c>
      <c r="BJ16" s="19">
        <f t="shared" si="17"/>
        <v>0</v>
      </c>
      <c r="BK16" s="17">
        <v>0</v>
      </c>
      <c r="BL16" s="15">
        <f t="shared" si="62"/>
        <v>0</v>
      </c>
      <c r="BM16" s="19">
        <f t="shared" si="18"/>
        <v>0</v>
      </c>
      <c r="BN16" s="17">
        <v>0</v>
      </c>
      <c r="BO16" s="15">
        <f t="shared" si="63"/>
        <v>0</v>
      </c>
      <c r="BP16" s="19">
        <f t="shared" si="19"/>
        <v>0</v>
      </c>
      <c r="BQ16" s="17">
        <v>0</v>
      </c>
      <c r="BR16" s="15">
        <f t="shared" si="64"/>
        <v>0</v>
      </c>
      <c r="BS16" s="19">
        <f t="shared" si="20"/>
        <v>0</v>
      </c>
      <c r="BT16" s="17">
        <v>0</v>
      </c>
      <c r="BU16" s="15">
        <f t="shared" si="65"/>
        <v>0</v>
      </c>
      <c r="BV16" s="19">
        <f t="shared" si="21"/>
        <v>0</v>
      </c>
      <c r="BW16" s="17">
        <v>0</v>
      </c>
      <c r="BX16" s="15">
        <f t="shared" si="66"/>
        <v>0</v>
      </c>
      <c r="BY16" s="19">
        <f t="shared" si="22"/>
        <v>0</v>
      </c>
      <c r="BZ16" s="17">
        <v>0</v>
      </c>
      <c r="CA16" s="15">
        <f t="shared" si="67"/>
        <v>0</v>
      </c>
      <c r="CB16" s="19">
        <f t="shared" si="23"/>
        <v>0</v>
      </c>
      <c r="CC16" s="17">
        <v>0</v>
      </c>
      <c r="CD16" s="15">
        <f t="shared" si="68"/>
        <v>0</v>
      </c>
      <c r="CE16" s="19">
        <f t="shared" si="24"/>
        <v>0</v>
      </c>
      <c r="CF16" s="17">
        <v>0</v>
      </c>
      <c r="CG16" s="15">
        <f t="shared" si="69"/>
        <v>0</v>
      </c>
      <c r="CH16" s="19">
        <f t="shared" si="25"/>
        <v>0</v>
      </c>
      <c r="CI16" s="17">
        <v>0</v>
      </c>
      <c r="CJ16" s="15">
        <f t="shared" si="70"/>
        <v>0</v>
      </c>
      <c r="CK16" s="19">
        <f t="shared" si="26"/>
        <v>0</v>
      </c>
      <c r="CL16" s="17">
        <v>0</v>
      </c>
      <c r="CM16" s="15">
        <f t="shared" si="71"/>
        <v>0</v>
      </c>
      <c r="CN16" s="19">
        <f t="shared" si="27"/>
        <v>0</v>
      </c>
      <c r="CO16" s="17">
        <v>0</v>
      </c>
      <c r="CP16" s="15">
        <f t="shared" si="72"/>
        <v>0</v>
      </c>
      <c r="CQ16" s="19">
        <f t="shared" si="28"/>
        <v>0</v>
      </c>
      <c r="CR16" s="17">
        <v>0</v>
      </c>
      <c r="CS16" s="15">
        <f t="shared" si="73"/>
        <v>0</v>
      </c>
      <c r="CT16" s="19">
        <f t="shared" si="29"/>
        <v>0</v>
      </c>
      <c r="CU16" s="17">
        <v>0</v>
      </c>
      <c r="CV16" s="15">
        <f t="shared" si="74"/>
        <v>0</v>
      </c>
      <c r="CW16" s="19">
        <f t="shared" si="30"/>
        <v>0</v>
      </c>
      <c r="CX16" s="17">
        <v>0</v>
      </c>
      <c r="CY16" s="15">
        <f t="shared" si="75"/>
        <v>0</v>
      </c>
      <c r="CZ16" s="19">
        <f t="shared" si="31"/>
        <v>0</v>
      </c>
      <c r="DA16" s="17">
        <v>0</v>
      </c>
      <c r="DB16" s="15">
        <f t="shared" si="76"/>
        <v>0</v>
      </c>
      <c r="DC16" s="19">
        <f t="shared" si="32"/>
        <v>0</v>
      </c>
      <c r="DD16" s="17">
        <v>0</v>
      </c>
      <c r="DE16" s="15">
        <f t="shared" si="77"/>
        <v>0</v>
      </c>
      <c r="DF16" s="19">
        <f t="shared" si="33"/>
        <v>0</v>
      </c>
      <c r="DG16" s="17">
        <v>0</v>
      </c>
      <c r="DH16" s="15">
        <f t="shared" si="78"/>
        <v>0</v>
      </c>
      <c r="DI16" s="19">
        <f t="shared" si="34"/>
        <v>0</v>
      </c>
      <c r="DJ16" s="17">
        <v>0</v>
      </c>
      <c r="DK16" s="15">
        <f t="shared" si="79"/>
        <v>0</v>
      </c>
      <c r="DL16" s="19">
        <f t="shared" si="35"/>
        <v>0</v>
      </c>
      <c r="DM16" s="17">
        <v>0</v>
      </c>
      <c r="DN16" s="15">
        <f t="shared" si="80"/>
        <v>0</v>
      </c>
      <c r="DO16" s="19">
        <f t="shared" si="36"/>
        <v>0</v>
      </c>
      <c r="DP16" s="17">
        <v>0</v>
      </c>
      <c r="DQ16" s="15">
        <f t="shared" si="81"/>
        <v>0</v>
      </c>
      <c r="DR16" s="19">
        <f t="shared" si="37"/>
        <v>0</v>
      </c>
      <c r="DS16" s="17">
        <v>0</v>
      </c>
      <c r="DT16" s="15">
        <f t="shared" si="82"/>
        <v>0</v>
      </c>
      <c r="DU16" s="19">
        <f t="shared" si="38"/>
        <v>0</v>
      </c>
      <c r="DV16" s="17">
        <v>0</v>
      </c>
      <c r="DW16" s="15">
        <f t="shared" si="83"/>
        <v>0</v>
      </c>
      <c r="DX16" s="19">
        <f t="shared" si="39"/>
        <v>0</v>
      </c>
      <c r="DY16" s="76">
        <v>0</v>
      </c>
      <c r="DZ16" s="15">
        <f t="shared" si="84"/>
        <v>0</v>
      </c>
      <c r="EA16" s="19">
        <f t="shared" si="40"/>
        <v>0</v>
      </c>
      <c r="EB16" s="76">
        <v>0</v>
      </c>
      <c r="EC16" s="15">
        <f t="shared" si="85"/>
        <v>0</v>
      </c>
      <c r="ED16" s="19">
        <f t="shared" si="41"/>
        <v>0</v>
      </c>
      <c r="EE16" s="1"/>
      <c r="EF16" s="18">
        <f t="shared" si="42"/>
        <v>0</v>
      </c>
    </row>
    <row r="17" spans="1:136" x14ac:dyDescent="0.2">
      <c r="A17" s="73" t="s">
        <v>67</v>
      </c>
      <c r="B17" s="73" t="s">
        <v>119</v>
      </c>
      <c r="C17" s="73">
        <v>1E-4</v>
      </c>
      <c r="D17" s="13">
        <f t="shared" si="0"/>
        <v>0</v>
      </c>
      <c r="E17" s="19">
        <f t="shared" si="1"/>
        <v>1E-4</v>
      </c>
      <c r="F17" s="14">
        <v>1E-4</v>
      </c>
      <c r="G17" s="74">
        <v>0</v>
      </c>
      <c r="H17" s="74">
        <v>0</v>
      </c>
      <c r="I17" s="74">
        <v>0</v>
      </c>
      <c r="J17" s="74">
        <v>0</v>
      </c>
      <c r="K17" s="15">
        <f t="shared" si="2"/>
        <v>1E-4</v>
      </c>
      <c r="L17" s="75">
        <v>0</v>
      </c>
      <c r="M17" s="15">
        <f t="shared" si="45"/>
        <v>0</v>
      </c>
      <c r="N17" s="19">
        <f t="shared" si="43"/>
        <v>0</v>
      </c>
      <c r="O17" s="76">
        <v>0</v>
      </c>
      <c r="P17" s="15">
        <f t="shared" si="46"/>
        <v>0</v>
      </c>
      <c r="Q17" s="19">
        <f t="shared" si="44"/>
        <v>0</v>
      </c>
      <c r="R17" s="17">
        <v>0</v>
      </c>
      <c r="S17" s="15">
        <f t="shared" si="47"/>
        <v>0</v>
      </c>
      <c r="T17" s="19">
        <f t="shared" si="3"/>
        <v>0</v>
      </c>
      <c r="U17" s="17">
        <v>0</v>
      </c>
      <c r="V17" s="15">
        <f t="shared" si="48"/>
        <v>0</v>
      </c>
      <c r="W17" s="19">
        <f t="shared" si="4"/>
        <v>0</v>
      </c>
      <c r="X17" s="17">
        <v>0</v>
      </c>
      <c r="Y17" s="15">
        <f t="shared" si="49"/>
        <v>0</v>
      </c>
      <c r="Z17" s="19">
        <f t="shared" si="5"/>
        <v>0</v>
      </c>
      <c r="AA17" s="17">
        <v>0</v>
      </c>
      <c r="AB17" s="15">
        <f t="shared" si="50"/>
        <v>0</v>
      </c>
      <c r="AC17" s="19">
        <f t="shared" si="6"/>
        <v>0</v>
      </c>
      <c r="AD17" s="17">
        <v>0</v>
      </c>
      <c r="AE17" s="15">
        <f t="shared" si="51"/>
        <v>0</v>
      </c>
      <c r="AF17" s="19">
        <f t="shared" si="7"/>
        <v>0</v>
      </c>
      <c r="AG17" s="76">
        <v>0</v>
      </c>
      <c r="AH17" s="15">
        <f t="shared" si="52"/>
        <v>0</v>
      </c>
      <c r="AI17" s="19">
        <f t="shared" si="8"/>
        <v>0</v>
      </c>
      <c r="AJ17" s="17">
        <v>0</v>
      </c>
      <c r="AK17" s="15">
        <f t="shared" si="53"/>
        <v>0</v>
      </c>
      <c r="AL17" s="19">
        <f t="shared" si="9"/>
        <v>0</v>
      </c>
      <c r="AM17" s="17">
        <v>0</v>
      </c>
      <c r="AN17" s="15">
        <f t="shared" si="54"/>
        <v>0</v>
      </c>
      <c r="AO17" s="19">
        <f t="shared" si="10"/>
        <v>0</v>
      </c>
      <c r="AP17" s="17">
        <v>0</v>
      </c>
      <c r="AQ17" s="15">
        <f t="shared" si="55"/>
        <v>0</v>
      </c>
      <c r="AR17" s="19">
        <f t="shared" si="11"/>
        <v>0</v>
      </c>
      <c r="AS17" s="17">
        <v>0</v>
      </c>
      <c r="AT17" s="15">
        <f t="shared" si="56"/>
        <v>0</v>
      </c>
      <c r="AU17" s="19">
        <f t="shared" si="12"/>
        <v>0</v>
      </c>
      <c r="AV17" s="17">
        <v>0</v>
      </c>
      <c r="AW17" s="15">
        <f t="shared" si="57"/>
        <v>0</v>
      </c>
      <c r="AX17" s="19">
        <f t="shared" si="13"/>
        <v>0</v>
      </c>
      <c r="AY17" s="17">
        <v>0</v>
      </c>
      <c r="AZ17" s="15">
        <f t="shared" si="58"/>
        <v>0</v>
      </c>
      <c r="BA17" s="19">
        <f t="shared" si="14"/>
        <v>0</v>
      </c>
      <c r="BB17" s="17">
        <v>0</v>
      </c>
      <c r="BC17" s="15">
        <f t="shared" si="59"/>
        <v>0</v>
      </c>
      <c r="BD17" s="19">
        <f t="shared" si="15"/>
        <v>0</v>
      </c>
      <c r="BE17" s="17">
        <v>0</v>
      </c>
      <c r="BF17" s="15">
        <f t="shared" si="60"/>
        <v>0</v>
      </c>
      <c r="BG17" s="19">
        <f t="shared" si="16"/>
        <v>0</v>
      </c>
      <c r="BH17" s="17">
        <v>0</v>
      </c>
      <c r="BI17" s="15">
        <f t="shared" si="61"/>
        <v>0</v>
      </c>
      <c r="BJ17" s="19">
        <f t="shared" si="17"/>
        <v>0</v>
      </c>
      <c r="BK17" s="17">
        <v>0</v>
      </c>
      <c r="BL17" s="15">
        <f t="shared" si="62"/>
        <v>0</v>
      </c>
      <c r="BM17" s="19">
        <f t="shared" si="18"/>
        <v>0</v>
      </c>
      <c r="BN17" s="17">
        <v>0</v>
      </c>
      <c r="BO17" s="15">
        <f t="shared" si="63"/>
        <v>0</v>
      </c>
      <c r="BP17" s="19">
        <f t="shared" si="19"/>
        <v>0</v>
      </c>
      <c r="BQ17" s="17">
        <v>0</v>
      </c>
      <c r="BR17" s="15">
        <f t="shared" si="64"/>
        <v>0</v>
      </c>
      <c r="BS17" s="19">
        <f t="shared" si="20"/>
        <v>0</v>
      </c>
      <c r="BT17" s="17">
        <v>0</v>
      </c>
      <c r="BU17" s="15">
        <f t="shared" si="65"/>
        <v>0</v>
      </c>
      <c r="BV17" s="19">
        <f t="shared" si="21"/>
        <v>0</v>
      </c>
      <c r="BW17" s="17">
        <v>0</v>
      </c>
      <c r="BX17" s="15">
        <f t="shared" si="66"/>
        <v>0</v>
      </c>
      <c r="BY17" s="19">
        <f t="shared" si="22"/>
        <v>0</v>
      </c>
      <c r="BZ17" s="17">
        <v>0</v>
      </c>
      <c r="CA17" s="15">
        <f t="shared" si="67"/>
        <v>0</v>
      </c>
      <c r="CB17" s="19">
        <f t="shared" si="23"/>
        <v>0</v>
      </c>
      <c r="CC17" s="17">
        <v>0</v>
      </c>
      <c r="CD17" s="15">
        <f t="shared" si="68"/>
        <v>0</v>
      </c>
      <c r="CE17" s="19">
        <f t="shared" si="24"/>
        <v>0</v>
      </c>
      <c r="CF17" s="17">
        <v>0</v>
      </c>
      <c r="CG17" s="15">
        <f t="shared" si="69"/>
        <v>0</v>
      </c>
      <c r="CH17" s="19">
        <f t="shared" si="25"/>
        <v>0</v>
      </c>
      <c r="CI17" s="17">
        <v>0</v>
      </c>
      <c r="CJ17" s="15">
        <f t="shared" si="70"/>
        <v>0</v>
      </c>
      <c r="CK17" s="19">
        <f t="shared" si="26"/>
        <v>0</v>
      </c>
      <c r="CL17" s="17">
        <v>0</v>
      </c>
      <c r="CM17" s="15">
        <f t="shared" si="71"/>
        <v>0</v>
      </c>
      <c r="CN17" s="19">
        <f t="shared" si="27"/>
        <v>0</v>
      </c>
      <c r="CO17" s="17">
        <v>0</v>
      </c>
      <c r="CP17" s="15">
        <f t="shared" si="72"/>
        <v>0</v>
      </c>
      <c r="CQ17" s="19">
        <f t="shared" si="28"/>
        <v>0</v>
      </c>
      <c r="CR17" s="17">
        <v>0</v>
      </c>
      <c r="CS17" s="15">
        <f t="shared" si="73"/>
        <v>0</v>
      </c>
      <c r="CT17" s="19">
        <f t="shared" si="29"/>
        <v>0</v>
      </c>
      <c r="CU17" s="17">
        <v>0</v>
      </c>
      <c r="CV17" s="15">
        <f t="shared" si="74"/>
        <v>0</v>
      </c>
      <c r="CW17" s="19">
        <f t="shared" si="30"/>
        <v>0</v>
      </c>
      <c r="CX17" s="17">
        <v>0</v>
      </c>
      <c r="CY17" s="15">
        <f t="shared" si="75"/>
        <v>0</v>
      </c>
      <c r="CZ17" s="19">
        <f t="shared" si="31"/>
        <v>0</v>
      </c>
      <c r="DA17" s="17">
        <v>0</v>
      </c>
      <c r="DB17" s="15">
        <f t="shared" si="76"/>
        <v>0</v>
      </c>
      <c r="DC17" s="19">
        <f t="shared" si="32"/>
        <v>0</v>
      </c>
      <c r="DD17" s="17">
        <v>0</v>
      </c>
      <c r="DE17" s="15">
        <f t="shared" si="77"/>
        <v>0</v>
      </c>
      <c r="DF17" s="19">
        <f t="shared" si="33"/>
        <v>0</v>
      </c>
      <c r="DG17" s="17">
        <v>0</v>
      </c>
      <c r="DH17" s="15">
        <f t="shared" si="78"/>
        <v>0</v>
      </c>
      <c r="DI17" s="19">
        <f t="shared" si="34"/>
        <v>0</v>
      </c>
      <c r="DJ17" s="17">
        <v>0</v>
      </c>
      <c r="DK17" s="15">
        <f t="shared" si="79"/>
        <v>0</v>
      </c>
      <c r="DL17" s="19">
        <f t="shared" si="35"/>
        <v>0</v>
      </c>
      <c r="DM17" s="17">
        <v>0</v>
      </c>
      <c r="DN17" s="15">
        <f t="shared" si="80"/>
        <v>0</v>
      </c>
      <c r="DO17" s="19">
        <f t="shared" si="36"/>
        <v>0</v>
      </c>
      <c r="DP17" s="17">
        <v>0</v>
      </c>
      <c r="DQ17" s="15">
        <f t="shared" si="81"/>
        <v>0</v>
      </c>
      <c r="DR17" s="19">
        <f t="shared" si="37"/>
        <v>0</v>
      </c>
      <c r="DS17" s="17">
        <v>0</v>
      </c>
      <c r="DT17" s="15">
        <f t="shared" si="82"/>
        <v>0</v>
      </c>
      <c r="DU17" s="19">
        <f t="shared" si="38"/>
        <v>0</v>
      </c>
      <c r="DV17" s="17">
        <v>0</v>
      </c>
      <c r="DW17" s="15">
        <f t="shared" si="83"/>
        <v>0</v>
      </c>
      <c r="DX17" s="19">
        <f t="shared" si="39"/>
        <v>0</v>
      </c>
      <c r="DY17" s="76">
        <v>0</v>
      </c>
      <c r="DZ17" s="15">
        <f t="shared" si="84"/>
        <v>0</v>
      </c>
      <c r="EA17" s="19">
        <f t="shared" si="40"/>
        <v>0</v>
      </c>
      <c r="EB17" s="76">
        <v>0</v>
      </c>
      <c r="EC17" s="15">
        <f t="shared" si="85"/>
        <v>0</v>
      </c>
      <c r="ED17" s="19">
        <f t="shared" si="41"/>
        <v>0</v>
      </c>
      <c r="EE17" s="1"/>
      <c r="EF17" s="18">
        <f t="shared" si="42"/>
        <v>0</v>
      </c>
    </row>
    <row r="18" spans="1:136" x14ac:dyDescent="0.2">
      <c r="A18" s="73" t="s">
        <v>67</v>
      </c>
      <c r="B18" s="73" t="s">
        <v>119</v>
      </c>
      <c r="C18" s="73">
        <v>1E-4</v>
      </c>
      <c r="D18" s="13">
        <f t="shared" si="0"/>
        <v>0</v>
      </c>
      <c r="E18" s="19">
        <f t="shared" si="1"/>
        <v>1E-4</v>
      </c>
      <c r="F18" s="14">
        <v>1E-4</v>
      </c>
      <c r="G18" s="74">
        <v>0</v>
      </c>
      <c r="H18" s="74">
        <v>0</v>
      </c>
      <c r="I18" s="74">
        <v>0</v>
      </c>
      <c r="J18" s="74">
        <v>0</v>
      </c>
      <c r="K18" s="15">
        <f t="shared" si="2"/>
        <v>1E-4</v>
      </c>
      <c r="L18" s="75">
        <v>0</v>
      </c>
      <c r="M18" s="15">
        <f t="shared" si="45"/>
        <v>0</v>
      </c>
      <c r="N18" s="19">
        <f t="shared" si="43"/>
        <v>0</v>
      </c>
      <c r="O18" s="76">
        <v>0</v>
      </c>
      <c r="P18" s="15">
        <f t="shared" si="46"/>
        <v>0</v>
      </c>
      <c r="Q18" s="19">
        <f t="shared" si="44"/>
        <v>0</v>
      </c>
      <c r="R18" s="17">
        <v>0</v>
      </c>
      <c r="S18" s="15">
        <f t="shared" si="47"/>
        <v>0</v>
      </c>
      <c r="T18" s="19">
        <f t="shared" si="3"/>
        <v>0</v>
      </c>
      <c r="U18" s="17">
        <v>0</v>
      </c>
      <c r="V18" s="15">
        <f t="shared" si="48"/>
        <v>0</v>
      </c>
      <c r="W18" s="19">
        <f t="shared" si="4"/>
        <v>0</v>
      </c>
      <c r="X18" s="17">
        <v>0</v>
      </c>
      <c r="Y18" s="15">
        <f t="shared" si="49"/>
        <v>0</v>
      </c>
      <c r="Z18" s="19">
        <f t="shared" si="5"/>
        <v>0</v>
      </c>
      <c r="AA18" s="17">
        <v>0</v>
      </c>
      <c r="AB18" s="15">
        <f t="shared" si="50"/>
        <v>0</v>
      </c>
      <c r="AC18" s="19">
        <f t="shared" si="6"/>
        <v>0</v>
      </c>
      <c r="AD18" s="17">
        <v>0</v>
      </c>
      <c r="AE18" s="15">
        <f t="shared" si="51"/>
        <v>0</v>
      </c>
      <c r="AF18" s="19">
        <f t="shared" si="7"/>
        <v>0</v>
      </c>
      <c r="AG18" s="76">
        <v>0</v>
      </c>
      <c r="AH18" s="15">
        <f t="shared" si="52"/>
        <v>0</v>
      </c>
      <c r="AI18" s="19">
        <f t="shared" si="8"/>
        <v>0</v>
      </c>
      <c r="AJ18" s="17">
        <v>0</v>
      </c>
      <c r="AK18" s="15">
        <f t="shared" si="53"/>
        <v>0</v>
      </c>
      <c r="AL18" s="19">
        <f t="shared" si="9"/>
        <v>0</v>
      </c>
      <c r="AM18" s="17">
        <v>0</v>
      </c>
      <c r="AN18" s="15">
        <f t="shared" si="54"/>
        <v>0</v>
      </c>
      <c r="AO18" s="19">
        <f t="shared" si="10"/>
        <v>0</v>
      </c>
      <c r="AP18" s="17">
        <v>0</v>
      </c>
      <c r="AQ18" s="15">
        <f t="shared" si="55"/>
        <v>0</v>
      </c>
      <c r="AR18" s="19">
        <f t="shared" si="11"/>
        <v>0</v>
      </c>
      <c r="AS18" s="17">
        <v>0</v>
      </c>
      <c r="AT18" s="15">
        <f t="shared" si="56"/>
        <v>0</v>
      </c>
      <c r="AU18" s="19">
        <f t="shared" si="12"/>
        <v>0</v>
      </c>
      <c r="AV18" s="17">
        <v>0</v>
      </c>
      <c r="AW18" s="15">
        <f t="shared" si="57"/>
        <v>0</v>
      </c>
      <c r="AX18" s="19">
        <f t="shared" si="13"/>
        <v>0</v>
      </c>
      <c r="AY18" s="17">
        <v>0</v>
      </c>
      <c r="AZ18" s="15">
        <f t="shared" si="58"/>
        <v>0</v>
      </c>
      <c r="BA18" s="19">
        <f t="shared" si="14"/>
        <v>0</v>
      </c>
      <c r="BB18" s="17">
        <v>0</v>
      </c>
      <c r="BC18" s="15">
        <f t="shared" si="59"/>
        <v>0</v>
      </c>
      <c r="BD18" s="19">
        <f t="shared" si="15"/>
        <v>0</v>
      </c>
      <c r="BE18" s="17">
        <v>0</v>
      </c>
      <c r="BF18" s="15">
        <f t="shared" si="60"/>
        <v>0</v>
      </c>
      <c r="BG18" s="19">
        <f t="shared" si="16"/>
        <v>0</v>
      </c>
      <c r="BH18" s="17">
        <v>0</v>
      </c>
      <c r="BI18" s="15">
        <f t="shared" si="61"/>
        <v>0</v>
      </c>
      <c r="BJ18" s="19">
        <f t="shared" si="17"/>
        <v>0</v>
      </c>
      <c r="BK18" s="17">
        <v>0</v>
      </c>
      <c r="BL18" s="15">
        <f t="shared" si="62"/>
        <v>0</v>
      </c>
      <c r="BM18" s="19">
        <f t="shared" si="18"/>
        <v>0</v>
      </c>
      <c r="BN18" s="17">
        <v>0</v>
      </c>
      <c r="BO18" s="15">
        <f t="shared" si="63"/>
        <v>0</v>
      </c>
      <c r="BP18" s="19">
        <f t="shared" si="19"/>
        <v>0</v>
      </c>
      <c r="BQ18" s="17">
        <v>0</v>
      </c>
      <c r="BR18" s="15">
        <f t="shared" si="64"/>
        <v>0</v>
      </c>
      <c r="BS18" s="19">
        <f t="shared" si="20"/>
        <v>0</v>
      </c>
      <c r="BT18" s="17">
        <v>0</v>
      </c>
      <c r="BU18" s="15">
        <f t="shared" si="65"/>
        <v>0</v>
      </c>
      <c r="BV18" s="19">
        <f t="shared" si="21"/>
        <v>0</v>
      </c>
      <c r="BW18" s="17">
        <v>0</v>
      </c>
      <c r="BX18" s="15">
        <f t="shared" si="66"/>
        <v>0</v>
      </c>
      <c r="BY18" s="19">
        <f t="shared" si="22"/>
        <v>0</v>
      </c>
      <c r="BZ18" s="17">
        <v>0</v>
      </c>
      <c r="CA18" s="15">
        <f t="shared" si="67"/>
        <v>0</v>
      </c>
      <c r="CB18" s="19">
        <f t="shared" si="23"/>
        <v>0</v>
      </c>
      <c r="CC18" s="17">
        <v>0</v>
      </c>
      <c r="CD18" s="15">
        <f t="shared" si="68"/>
        <v>0</v>
      </c>
      <c r="CE18" s="19">
        <f t="shared" si="24"/>
        <v>0</v>
      </c>
      <c r="CF18" s="17">
        <v>0</v>
      </c>
      <c r="CG18" s="15">
        <f t="shared" si="69"/>
        <v>0</v>
      </c>
      <c r="CH18" s="19">
        <f t="shared" si="25"/>
        <v>0</v>
      </c>
      <c r="CI18" s="17">
        <v>0</v>
      </c>
      <c r="CJ18" s="15">
        <f t="shared" si="70"/>
        <v>0</v>
      </c>
      <c r="CK18" s="19">
        <f t="shared" si="26"/>
        <v>0</v>
      </c>
      <c r="CL18" s="17">
        <v>0</v>
      </c>
      <c r="CM18" s="15">
        <f t="shared" si="71"/>
        <v>0</v>
      </c>
      <c r="CN18" s="19">
        <f t="shared" si="27"/>
        <v>0</v>
      </c>
      <c r="CO18" s="17">
        <v>0</v>
      </c>
      <c r="CP18" s="15">
        <f t="shared" si="72"/>
        <v>0</v>
      </c>
      <c r="CQ18" s="19">
        <f t="shared" si="28"/>
        <v>0</v>
      </c>
      <c r="CR18" s="17">
        <v>0</v>
      </c>
      <c r="CS18" s="15">
        <f t="shared" si="73"/>
        <v>0</v>
      </c>
      <c r="CT18" s="19">
        <f t="shared" si="29"/>
        <v>0</v>
      </c>
      <c r="CU18" s="17">
        <v>0</v>
      </c>
      <c r="CV18" s="15">
        <f t="shared" si="74"/>
        <v>0</v>
      </c>
      <c r="CW18" s="19">
        <f t="shared" si="30"/>
        <v>0</v>
      </c>
      <c r="CX18" s="17">
        <v>0</v>
      </c>
      <c r="CY18" s="15">
        <f t="shared" si="75"/>
        <v>0</v>
      </c>
      <c r="CZ18" s="19">
        <f t="shared" si="31"/>
        <v>0</v>
      </c>
      <c r="DA18" s="17">
        <v>0</v>
      </c>
      <c r="DB18" s="15">
        <f t="shared" si="76"/>
        <v>0</v>
      </c>
      <c r="DC18" s="19">
        <f t="shared" si="32"/>
        <v>0</v>
      </c>
      <c r="DD18" s="17">
        <v>0</v>
      </c>
      <c r="DE18" s="15">
        <f t="shared" si="77"/>
        <v>0</v>
      </c>
      <c r="DF18" s="19">
        <f t="shared" si="33"/>
        <v>0</v>
      </c>
      <c r="DG18" s="17">
        <v>0</v>
      </c>
      <c r="DH18" s="15">
        <f t="shared" si="78"/>
        <v>0</v>
      </c>
      <c r="DI18" s="19">
        <f t="shared" si="34"/>
        <v>0</v>
      </c>
      <c r="DJ18" s="17">
        <v>0</v>
      </c>
      <c r="DK18" s="15">
        <f t="shared" si="79"/>
        <v>0</v>
      </c>
      <c r="DL18" s="19">
        <f t="shared" si="35"/>
        <v>0</v>
      </c>
      <c r="DM18" s="17">
        <v>0</v>
      </c>
      <c r="DN18" s="15">
        <f t="shared" si="80"/>
        <v>0</v>
      </c>
      <c r="DO18" s="19">
        <f t="shared" si="36"/>
        <v>0</v>
      </c>
      <c r="DP18" s="17">
        <v>0</v>
      </c>
      <c r="DQ18" s="15">
        <f t="shared" si="81"/>
        <v>0</v>
      </c>
      <c r="DR18" s="19">
        <f t="shared" si="37"/>
        <v>0</v>
      </c>
      <c r="DS18" s="17">
        <v>0</v>
      </c>
      <c r="DT18" s="15">
        <f t="shared" si="82"/>
        <v>0</v>
      </c>
      <c r="DU18" s="19">
        <f t="shared" si="38"/>
        <v>0</v>
      </c>
      <c r="DV18" s="17">
        <v>0</v>
      </c>
      <c r="DW18" s="15">
        <f t="shared" si="83"/>
        <v>0</v>
      </c>
      <c r="DX18" s="19">
        <f t="shared" si="39"/>
        <v>0</v>
      </c>
      <c r="DY18" s="76">
        <v>0</v>
      </c>
      <c r="DZ18" s="15">
        <f t="shared" si="84"/>
        <v>0</v>
      </c>
      <c r="EA18" s="19">
        <f t="shared" si="40"/>
        <v>0</v>
      </c>
      <c r="EB18" s="76">
        <v>0</v>
      </c>
      <c r="EC18" s="15">
        <f t="shared" si="85"/>
        <v>0</v>
      </c>
      <c r="ED18" s="19">
        <f t="shared" si="41"/>
        <v>0</v>
      </c>
      <c r="EE18" s="1"/>
      <c r="EF18" s="18">
        <f t="shared" si="42"/>
        <v>0</v>
      </c>
    </row>
    <row r="19" spans="1:136" x14ac:dyDescent="0.2">
      <c r="A19" s="73" t="s">
        <v>67</v>
      </c>
      <c r="B19" s="73" t="s">
        <v>119</v>
      </c>
      <c r="C19" s="73">
        <v>1E-4</v>
      </c>
      <c r="D19" s="13">
        <f t="shared" si="0"/>
        <v>0</v>
      </c>
      <c r="E19" s="19">
        <f t="shared" si="1"/>
        <v>1E-4</v>
      </c>
      <c r="F19" s="14">
        <v>1E-4</v>
      </c>
      <c r="G19" s="74">
        <v>0</v>
      </c>
      <c r="H19" s="74">
        <v>0</v>
      </c>
      <c r="I19" s="74">
        <v>0</v>
      </c>
      <c r="J19" s="74">
        <v>0</v>
      </c>
      <c r="K19" s="15">
        <f t="shared" si="2"/>
        <v>1E-4</v>
      </c>
      <c r="L19" s="75">
        <v>0</v>
      </c>
      <c r="M19" s="15">
        <f t="shared" si="45"/>
        <v>0</v>
      </c>
      <c r="N19" s="19">
        <f t="shared" si="43"/>
        <v>0</v>
      </c>
      <c r="O19" s="76">
        <v>0</v>
      </c>
      <c r="P19" s="15">
        <f t="shared" si="46"/>
        <v>0</v>
      </c>
      <c r="Q19" s="19">
        <f t="shared" si="44"/>
        <v>0</v>
      </c>
      <c r="R19" s="17">
        <v>0</v>
      </c>
      <c r="S19" s="15">
        <f t="shared" si="47"/>
        <v>0</v>
      </c>
      <c r="T19" s="19">
        <f t="shared" si="3"/>
        <v>0</v>
      </c>
      <c r="U19" s="17">
        <v>0</v>
      </c>
      <c r="V19" s="15">
        <f t="shared" si="48"/>
        <v>0</v>
      </c>
      <c r="W19" s="19">
        <f t="shared" si="4"/>
        <v>0</v>
      </c>
      <c r="X19" s="17">
        <v>0</v>
      </c>
      <c r="Y19" s="15">
        <f t="shared" si="49"/>
        <v>0</v>
      </c>
      <c r="Z19" s="19">
        <f t="shared" si="5"/>
        <v>0</v>
      </c>
      <c r="AA19" s="17">
        <v>0</v>
      </c>
      <c r="AB19" s="15">
        <f t="shared" si="50"/>
        <v>0</v>
      </c>
      <c r="AC19" s="19">
        <f t="shared" si="6"/>
        <v>0</v>
      </c>
      <c r="AD19" s="17">
        <v>0</v>
      </c>
      <c r="AE19" s="15">
        <f t="shared" si="51"/>
        <v>0</v>
      </c>
      <c r="AF19" s="19">
        <f t="shared" si="7"/>
        <v>0</v>
      </c>
      <c r="AG19" s="76">
        <v>0</v>
      </c>
      <c r="AH19" s="15">
        <f t="shared" si="52"/>
        <v>0</v>
      </c>
      <c r="AI19" s="19">
        <f t="shared" si="8"/>
        <v>0</v>
      </c>
      <c r="AJ19" s="17">
        <v>0</v>
      </c>
      <c r="AK19" s="15">
        <f t="shared" si="53"/>
        <v>0</v>
      </c>
      <c r="AL19" s="19">
        <f t="shared" si="9"/>
        <v>0</v>
      </c>
      <c r="AM19" s="17">
        <v>0</v>
      </c>
      <c r="AN19" s="15">
        <f t="shared" si="54"/>
        <v>0</v>
      </c>
      <c r="AO19" s="19">
        <f t="shared" si="10"/>
        <v>0</v>
      </c>
      <c r="AP19" s="17">
        <v>0</v>
      </c>
      <c r="AQ19" s="15">
        <f t="shared" si="55"/>
        <v>0</v>
      </c>
      <c r="AR19" s="19">
        <f t="shared" si="11"/>
        <v>0</v>
      </c>
      <c r="AS19" s="17">
        <v>0</v>
      </c>
      <c r="AT19" s="15">
        <f t="shared" si="56"/>
        <v>0</v>
      </c>
      <c r="AU19" s="19">
        <f t="shared" si="12"/>
        <v>0</v>
      </c>
      <c r="AV19" s="17">
        <v>0</v>
      </c>
      <c r="AW19" s="15">
        <f t="shared" si="57"/>
        <v>0</v>
      </c>
      <c r="AX19" s="19">
        <f t="shared" si="13"/>
        <v>0</v>
      </c>
      <c r="AY19" s="17">
        <v>0</v>
      </c>
      <c r="AZ19" s="15">
        <f t="shared" si="58"/>
        <v>0</v>
      </c>
      <c r="BA19" s="19">
        <f t="shared" si="14"/>
        <v>0</v>
      </c>
      <c r="BB19" s="17">
        <v>0</v>
      </c>
      <c r="BC19" s="15">
        <f t="shared" si="59"/>
        <v>0</v>
      </c>
      <c r="BD19" s="19">
        <f t="shared" si="15"/>
        <v>0</v>
      </c>
      <c r="BE19" s="17">
        <v>0</v>
      </c>
      <c r="BF19" s="15">
        <f t="shared" si="60"/>
        <v>0</v>
      </c>
      <c r="BG19" s="19">
        <f t="shared" si="16"/>
        <v>0</v>
      </c>
      <c r="BH19" s="17">
        <v>0</v>
      </c>
      <c r="BI19" s="15">
        <f t="shared" si="61"/>
        <v>0</v>
      </c>
      <c r="BJ19" s="19">
        <f t="shared" si="17"/>
        <v>0</v>
      </c>
      <c r="BK19" s="17">
        <v>0</v>
      </c>
      <c r="BL19" s="15">
        <f t="shared" si="62"/>
        <v>0</v>
      </c>
      <c r="BM19" s="19">
        <f t="shared" si="18"/>
        <v>0</v>
      </c>
      <c r="BN19" s="17">
        <v>0</v>
      </c>
      <c r="BO19" s="15">
        <f t="shared" si="63"/>
        <v>0</v>
      </c>
      <c r="BP19" s="19">
        <f t="shared" si="19"/>
        <v>0</v>
      </c>
      <c r="BQ19" s="17">
        <v>0</v>
      </c>
      <c r="BR19" s="15">
        <f t="shared" si="64"/>
        <v>0</v>
      </c>
      <c r="BS19" s="19">
        <f t="shared" si="20"/>
        <v>0</v>
      </c>
      <c r="BT19" s="17">
        <v>0</v>
      </c>
      <c r="BU19" s="15">
        <f t="shared" si="65"/>
        <v>0</v>
      </c>
      <c r="BV19" s="19">
        <f t="shared" si="21"/>
        <v>0</v>
      </c>
      <c r="BW19" s="17">
        <v>0</v>
      </c>
      <c r="BX19" s="15">
        <f t="shared" si="66"/>
        <v>0</v>
      </c>
      <c r="BY19" s="19">
        <f t="shared" si="22"/>
        <v>0</v>
      </c>
      <c r="BZ19" s="17">
        <v>0</v>
      </c>
      <c r="CA19" s="15">
        <f t="shared" si="67"/>
        <v>0</v>
      </c>
      <c r="CB19" s="19">
        <f t="shared" si="23"/>
        <v>0</v>
      </c>
      <c r="CC19" s="17">
        <v>0</v>
      </c>
      <c r="CD19" s="15">
        <f t="shared" si="68"/>
        <v>0</v>
      </c>
      <c r="CE19" s="19">
        <f t="shared" si="24"/>
        <v>0</v>
      </c>
      <c r="CF19" s="17">
        <v>0</v>
      </c>
      <c r="CG19" s="15">
        <f t="shared" si="69"/>
        <v>0</v>
      </c>
      <c r="CH19" s="19">
        <f t="shared" si="25"/>
        <v>0</v>
      </c>
      <c r="CI19" s="17">
        <v>0</v>
      </c>
      <c r="CJ19" s="15">
        <f t="shared" si="70"/>
        <v>0</v>
      </c>
      <c r="CK19" s="19">
        <f t="shared" si="26"/>
        <v>0</v>
      </c>
      <c r="CL19" s="17">
        <v>0</v>
      </c>
      <c r="CM19" s="15">
        <f t="shared" si="71"/>
        <v>0</v>
      </c>
      <c r="CN19" s="19">
        <f t="shared" si="27"/>
        <v>0</v>
      </c>
      <c r="CO19" s="17">
        <v>0</v>
      </c>
      <c r="CP19" s="15">
        <f t="shared" si="72"/>
        <v>0</v>
      </c>
      <c r="CQ19" s="19">
        <f t="shared" si="28"/>
        <v>0</v>
      </c>
      <c r="CR19" s="17">
        <v>0</v>
      </c>
      <c r="CS19" s="15">
        <f t="shared" si="73"/>
        <v>0</v>
      </c>
      <c r="CT19" s="19">
        <f t="shared" si="29"/>
        <v>0</v>
      </c>
      <c r="CU19" s="17">
        <v>0</v>
      </c>
      <c r="CV19" s="15">
        <f t="shared" si="74"/>
        <v>0</v>
      </c>
      <c r="CW19" s="19">
        <f t="shared" si="30"/>
        <v>0</v>
      </c>
      <c r="CX19" s="17">
        <v>0</v>
      </c>
      <c r="CY19" s="15">
        <f t="shared" si="75"/>
        <v>0</v>
      </c>
      <c r="CZ19" s="19">
        <f t="shared" si="31"/>
        <v>0</v>
      </c>
      <c r="DA19" s="17">
        <v>0</v>
      </c>
      <c r="DB19" s="15">
        <f t="shared" si="76"/>
        <v>0</v>
      </c>
      <c r="DC19" s="19">
        <f t="shared" si="32"/>
        <v>0</v>
      </c>
      <c r="DD19" s="17">
        <v>0</v>
      </c>
      <c r="DE19" s="15">
        <f t="shared" si="77"/>
        <v>0</v>
      </c>
      <c r="DF19" s="19">
        <f t="shared" si="33"/>
        <v>0</v>
      </c>
      <c r="DG19" s="17">
        <v>0</v>
      </c>
      <c r="DH19" s="15">
        <f t="shared" si="78"/>
        <v>0</v>
      </c>
      <c r="DI19" s="19">
        <f t="shared" si="34"/>
        <v>0</v>
      </c>
      <c r="DJ19" s="17">
        <v>0</v>
      </c>
      <c r="DK19" s="15">
        <f t="shared" si="79"/>
        <v>0</v>
      </c>
      <c r="DL19" s="19">
        <f t="shared" si="35"/>
        <v>0</v>
      </c>
      <c r="DM19" s="17">
        <v>0</v>
      </c>
      <c r="DN19" s="15">
        <f t="shared" si="80"/>
        <v>0</v>
      </c>
      <c r="DO19" s="19">
        <f t="shared" si="36"/>
        <v>0</v>
      </c>
      <c r="DP19" s="17">
        <v>0</v>
      </c>
      <c r="DQ19" s="15">
        <f t="shared" si="81"/>
        <v>0</v>
      </c>
      <c r="DR19" s="19">
        <f t="shared" si="37"/>
        <v>0</v>
      </c>
      <c r="DS19" s="17">
        <v>0</v>
      </c>
      <c r="DT19" s="15">
        <f t="shared" si="82"/>
        <v>0</v>
      </c>
      <c r="DU19" s="19">
        <f t="shared" si="38"/>
        <v>0</v>
      </c>
      <c r="DV19" s="17">
        <v>0</v>
      </c>
      <c r="DW19" s="15">
        <f t="shared" si="83"/>
        <v>0</v>
      </c>
      <c r="DX19" s="19">
        <f t="shared" si="39"/>
        <v>0</v>
      </c>
      <c r="DY19" s="76">
        <v>0</v>
      </c>
      <c r="DZ19" s="15">
        <f t="shared" si="84"/>
        <v>0</v>
      </c>
      <c r="EA19" s="19">
        <f t="shared" si="40"/>
        <v>0</v>
      </c>
      <c r="EB19" s="76">
        <v>0</v>
      </c>
      <c r="EC19" s="15">
        <f t="shared" si="85"/>
        <v>0</v>
      </c>
      <c r="ED19" s="19">
        <f t="shared" si="41"/>
        <v>0</v>
      </c>
      <c r="EE19" s="1"/>
      <c r="EF19" s="18">
        <f t="shared" si="42"/>
        <v>0</v>
      </c>
    </row>
    <row r="20" spans="1:136" x14ac:dyDescent="0.2">
      <c r="A20" s="73" t="s">
        <v>67</v>
      </c>
      <c r="B20" s="73" t="s">
        <v>119</v>
      </c>
      <c r="C20" s="73">
        <v>1E-4</v>
      </c>
      <c r="D20" s="13">
        <f t="shared" si="0"/>
        <v>0</v>
      </c>
      <c r="E20" s="19">
        <f>C20+D20</f>
        <v>1E-4</v>
      </c>
      <c r="F20" s="14">
        <v>1E-4</v>
      </c>
      <c r="G20" s="74">
        <v>0</v>
      </c>
      <c r="H20" s="74">
        <v>0</v>
      </c>
      <c r="I20" s="74">
        <v>0</v>
      </c>
      <c r="J20" s="74">
        <v>0</v>
      </c>
      <c r="K20" s="15">
        <f t="shared" si="2"/>
        <v>1E-4</v>
      </c>
      <c r="L20" s="75">
        <v>0</v>
      </c>
      <c r="M20" s="15">
        <f t="shared" si="45"/>
        <v>0</v>
      </c>
      <c r="N20" s="19">
        <f t="shared" si="43"/>
        <v>0</v>
      </c>
      <c r="O20" s="76">
        <v>0</v>
      </c>
      <c r="P20" s="15">
        <f t="shared" si="46"/>
        <v>0</v>
      </c>
      <c r="Q20" s="19">
        <f t="shared" si="44"/>
        <v>0</v>
      </c>
      <c r="R20" s="17">
        <v>0</v>
      </c>
      <c r="S20" s="15">
        <f t="shared" si="47"/>
        <v>0</v>
      </c>
      <c r="T20" s="19">
        <f t="shared" si="3"/>
        <v>0</v>
      </c>
      <c r="U20" s="17">
        <v>0</v>
      </c>
      <c r="V20" s="15">
        <f t="shared" si="48"/>
        <v>0</v>
      </c>
      <c r="W20" s="19">
        <f t="shared" si="4"/>
        <v>0</v>
      </c>
      <c r="X20" s="17">
        <v>0</v>
      </c>
      <c r="Y20" s="15">
        <f t="shared" si="49"/>
        <v>0</v>
      </c>
      <c r="Z20" s="19">
        <f t="shared" si="5"/>
        <v>0</v>
      </c>
      <c r="AA20" s="17">
        <v>0</v>
      </c>
      <c r="AB20" s="15">
        <f t="shared" si="50"/>
        <v>0</v>
      </c>
      <c r="AC20" s="19">
        <f t="shared" si="6"/>
        <v>0</v>
      </c>
      <c r="AD20" s="17">
        <v>0</v>
      </c>
      <c r="AE20" s="15">
        <f t="shared" si="51"/>
        <v>0</v>
      </c>
      <c r="AF20" s="19">
        <f t="shared" si="7"/>
        <v>0</v>
      </c>
      <c r="AG20" s="76">
        <v>0</v>
      </c>
      <c r="AH20" s="15">
        <f t="shared" si="52"/>
        <v>0</v>
      </c>
      <c r="AI20" s="19">
        <f t="shared" si="8"/>
        <v>0</v>
      </c>
      <c r="AJ20" s="17">
        <v>0</v>
      </c>
      <c r="AK20" s="15">
        <f t="shared" si="53"/>
        <v>0</v>
      </c>
      <c r="AL20" s="19">
        <f t="shared" si="9"/>
        <v>0</v>
      </c>
      <c r="AM20" s="17">
        <v>0</v>
      </c>
      <c r="AN20" s="15">
        <f t="shared" si="54"/>
        <v>0</v>
      </c>
      <c r="AO20" s="19">
        <f t="shared" si="10"/>
        <v>0</v>
      </c>
      <c r="AP20" s="17">
        <v>0</v>
      </c>
      <c r="AQ20" s="15">
        <f t="shared" si="55"/>
        <v>0</v>
      </c>
      <c r="AR20" s="19">
        <f t="shared" si="11"/>
        <v>0</v>
      </c>
      <c r="AS20" s="17">
        <v>0</v>
      </c>
      <c r="AT20" s="15">
        <f t="shared" si="56"/>
        <v>0</v>
      </c>
      <c r="AU20" s="19">
        <f t="shared" si="12"/>
        <v>0</v>
      </c>
      <c r="AV20" s="17">
        <v>0</v>
      </c>
      <c r="AW20" s="15">
        <f t="shared" si="57"/>
        <v>0</v>
      </c>
      <c r="AX20" s="19">
        <f t="shared" si="13"/>
        <v>0</v>
      </c>
      <c r="AY20" s="17">
        <v>0</v>
      </c>
      <c r="AZ20" s="15">
        <f t="shared" si="58"/>
        <v>0</v>
      </c>
      <c r="BA20" s="19">
        <f t="shared" si="14"/>
        <v>0</v>
      </c>
      <c r="BB20" s="17">
        <v>0</v>
      </c>
      <c r="BC20" s="15">
        <f t="shared" si="59"/>
        <v>0</v>
      </c>
      <c r="BD20" s="19">
        <f t="shared" si="15"/>
        <v>0</v>
      </c>
      <c r="BE20" s="17">
        <v>0</v>
      </c>
      <c r="BF20" s="15">
        <f t="shared" si="60"/>
        <v>0</v>
      </c>
      <c r="BG20" s="19">
        <f t="shared" si="16"/>
        <v>0</v>
      </c>
      <c r="BH20" s="17">
        <v>0</v>
      </c>
      <c r="BI20" s="15">
        <f t="shared" si="61"/>
        <v>0</v>
      </c>
      <c r="BJ20" s="19">
        <f t="shared" si="17"/>
        <v>0</v>
      </c>
      <c r="BK20" s="17">
        <v>0</v>
      </c>
      <c r="BL20" s="15">
        <f t="shared" si="62"/>
        <v>0</v>
      </c>
      <c r="BM20" s="19">
        <f t="shared" si="18"/>
        <v>0</v>
      </c>
      <c r="BN20" s="17">
        <v>0</v>
      </c>
      <c r="BO20" s="15">
        <f t="shared" si="63"/>
        <v>0</v>
      </c>
      <c r="BP20" s="19">
        <f t="shared" si="19"/>
        <v>0</v>
      </c>
      <c r="BQ20" s="17">
        <v>0</v>
      </c>
      <c r="BR20" s="15">
        <f t="shared" si="64"/>
        <v>0</v>
      </c>
      <c r="BS20" s="19">
        <f t="shared" si="20"/>
        <v>0</v>
      </c>
      <c r="BT20" s="17">
        <v>0</v>
      </c>
      <c r="BU20" s="15">
        <f t="shared" si="65"/>
        <v>0</v>
      </c>
      <c r="BV20" s="19">
        <f t="shared" si="21"/>
        <v>0</v>
      </c>
      <c r="BW20" s="17">
        <v>0</v>
      </c>
      <c r="BX20" s="15">
        <f t="shared" si="66"/>
        <v>0</v>
      </c>
      <c r="BY20" s="19">
        <f t="shared" si="22"/>
        <v>0</v>
      </c>
      <c r="BZ20" s="17">
        <v>0</v>
      </c>
      <c r="CA20" s="15">
        <f t="shared" si="67"/>
        <v>0</v>
      </c>
      <c r="CB20" s="19">
        <f t="shared" si="23"/>
        <v>0</v>
      </c>
      <c r="CC20" s="17">
        <v>0</v>
      </c>
      <c r="CD20" s="15">
        <f t="shared" si="68"/>
        <v>0</v>
      </c>
      <c r="CE20" s="19">
        <f t="shared" si="24"/>
        <v>0</v>
      </c>
      <c r="CF20" s="17">
        <v>0</v>
      </c>
      <c r="CG20" s="15">
        <f t="shared" si="69"/>
        <v>0</v>
      </c>
      <c r="CH20" s="19">
        <f t="shared" si="25"/>
        <v>0</v>
      </c>
      <c r="CI20" s="17">
        <v>0</v>
      </c>
      <c r="CJ20" s="15">
        <f t="shared" si="70"/>
        <v>0</v>
      </c>
      <c r="CK20" s="19">
        <f t="shared" si="26"/>
        <v>0</v>
      </c>
      <c r="CL20" s="17">
        <v>0</v>
      </c>
      <c r="CM20" s="15">
        <f t="shared" si="71"/>
        <v>0</v>
      </c>
      <c r="CN20" s="19">
        <f t="shared" si="27"/>
        <v>0</v>
      </c>
      <c r="CO20" s="17">
        <v>0</v>
      </c>
      <c r="CP20" s="15">
        <f t="shared" si="72"/>
        <v>0</v>
      </c>
      <c r="CQ20" s="19">
        <f t="shared" si="28"/>
        <v>0</v>
      </c>
      <c r="CR20" s="17">
        <v>0</v>
      </c>
      <c r="CS20" s="15">
        <f t="shared" si="73"/>
        <v>0</v>
      </c>
      <c r="CT20" s="19">
        <f t="shared" si="29"/>
        <v>0</v>
      </c>
      <c r="CU20" s="17">
        <v>0</v>
      </c>
      <c r="CV20" s="15">
        <f t="shared" si="74"/>
        <v>0</v>
      </c>
      <c r="CW20" s="19">
        <f t="shared" si="30"/>
        <v>0</v>
      </c>
      <c r="CX20" s="17">
        <v>0</v>
      </c>
      <c r="CY20" s="15">
        <f t="shared" si="75"/>
        <v>0</v>
      </c>
      <c r="CZ20" s="19">
        <f t="shared" si="31"/>
        <v>0</v>
      </c>
      <c r="DA20" s="17">
        <v>0</v>
      </c>
      <c r="DB20" s="15">
        <f t="shared" si="76"/>
        <v>0</v>
      </c>
      <c r="DC20" s="19">
        <f t="shared" si="32"/>
        <v>0</v>
      </c>
      <c r="DD20" s="17">
        <v>0</v>
      </c>
      <c r="DE20" s="15">
        <f t="shared" si="77"/>
        <v>0</v>
      </c>
      <c r="DF20" s="19">
        <f t="shared" si="33"/>
        <v>0</v>
      </c>
      <c r="DG20" s="17">
        <v>0</v>
      </c>
      <c r="DH20" s="15">
        <f t="shared" si="78"/>
        <v>0</v>
      </c>
      <c r="DI20" s="19">
        <f t="shared" si="34"/>
        <v>0</v>
      </c>
      <c r="DJ20" s="17">
        <v>0</v>
      </c>
      <c r="DK20" s="15">
        <f t="shared" si="79"/>
        <v>0</v>
      </c>
      <c r="DL20" s="19">
        <f t="shared" si="35"/>
        <v>0</v>
      </c>
      <c r="DM20" s="17">
        <v>0</v>
      </c>
      <c r="DN20" s="15">
        <f t="shared" si="80"/>
        <v>0</v>
      </c>
      <c r="DO20" s="19">
        <f t="shared" si="36"/>
        <v>0</v>
      </c>
      <c r="DP20" s="17">
        <v>0</v>
      </c>
      <c r="DQ20" s="15">
        <f t="shared" si="81"/>
        <v>0</v>
      </c>
      <c r="DR20" s="19">
        <f t="shared" si="37"/>
        <v>0</v>
      </c>
      <c r="DS20" s="17">
        <v>0</v>
      </c>
      <c r="DT20" s="15">
        <f t="shared" si="82"/>
        <v>0</v>
      </c>
      <c r="DU20" s="19">
        <f t="shared" si="38"/>
        <v>0</v>
      </c>
      <c r="DV20" s="17">
        <v>0</v>
      </c>
      <c r="DW20" s="15">
        <f t="shared" si="83"/>
        <v>0</v>
      </c>
      <c r="DX20" s="19">
        <f t="shared" si="39"/>
        <v>0</v>
      </c>
      <c r="DY20" s="76">
        <v>0</v>
      </c>
      <c r="DZ20" s="15">
        <f t="shared" si="84"/>
        <v>0</v>
      </c>
      <c r="EA20" s="19">
        <f t="shared" si="40"/>
        <v>0</v>
      </c>
      <c r="EB20" s="76">
        <v>0</v>
      </c>
      <c r="EC20" s="15">
        <f t="shared" si="85"/>
        <v>0</v>
      </c>
      <c r="ED20" s="19">
        <f t="shared" si="41"/>
        <v>0</v>
      </c>
      <c r="EE20" s="1"/>
      <c r="EF20" s="18">
        <f t="shared" si="42"/>
        <v>0</v>
      </c>
    </row>
    <row r="21" spans="1:136" x14ac:dyDescent="0.2">
      <c r="A21" s="73" t="s">
        <v>67</v>
      </c>
      <c r="B21" s="73" t="s">
        <v>119</v>
      </c>
      <c r="C21" s="73">
        <v>1E-4</v>
      </c>
      <c r="D21" s="13">
        <f t="shared" si="0"/>
        <v>0</v>
      </c>
      <c r="E21" s="19">
        <f t="shared" si="1"/>
        <v>1E-4</v>
      </c>
      <c r="F21" s="14">
        <v>1E-4</v>
      </c>
      <c r="G21" s="74">
        <v>0</v>
      </c>
      <c r="H21" s="74">
        <v>0</v>
      </c>
      <c r="I21" s="74">
        <v>0</v>
      </c>
      <c r="J21" s="74">
        <v>0</v>
      </c>
      <c r="K21" s="15">
        <f t="shared" si="2"/>
        <v>1E-4</v>
      </c>
      <c r="L21" s="75">
        <v>0</v>
      </c>
      <c r="M21" s="15">
        <f t="shared" si="45"/>
        <v>0</v>
      </c>
      <c r="N21" s="19">
        <f t="shared" si="43"/>
        <v>0</v>
      </c>
      <c r="O21" s="76">
        <v>0</v>
      </c>
      <c r="P21" s="15">
        <f t="shared" si="46"/>
        <v>0</v>
      </c>
      <c r="Q21" s="19">
        <f t="shared" si="44"/>
        <v>0</v>
      </c>
      <c r="R21" s="17">
        <v>0</v>
      </c>
      <c r="S21" s="15">
        <f t="shared" si="47"/>
        <v>0</v>
      </c>
      <c r="T21" s="19">
        <f t="shared" si="3"/>
        <v>0</v>
      </c>
      <c r="U21" s="17">
        <v>0</v>
      </c>
      <c r="V21" s="15">
        <f t="shared" si="48"/>
        <v>0</v>
      </c>
      <c r="W21" s="19">
        <f t="shared" si="4"/>
        <v>0</v>
      </c>
      <c r="X21" s="17">
        <v>0</v>
      </c>
      <c r="Y21" s="15">
        <f t="shared" si="49"/>
        <v>0</v>
      </c>
      <c r="Z21" s="19">
        <f t="shared" si="5"/>
        <v>0</v>
      </c>
      <c r="AA21" s="17">
        <v>0</v>
      </c>
      <c r="AB21" s="15">
        <f t="shared" si="50"/>
        <v>0</v>
      </c>
      <c r="AC21" s="19">
        <f t="shared" si="6"/>
        <v>0</v>
      </c>
      <c r="AD21" s="17">
        <v>0</v>
      </c>
      <c r="AE21" s="15">
        <f t="shared" si="51"/>
        <v>0</v>
      </c>
      <c r="AF21" s="19">
        <f t="shared" si="7"/>
        <v>0</v>
      </c>
      <c r="AG21" s="76">
        <v>0</v>
      </c>
      <c r="AH21" s="15">
        <f t="shared" si="52"/>
        <v>0</v>
      </c>
      <c r="AI21" s="19">
        <f t="shared" si="8"/>
        <v>0</v>
      </c>
      <c r="AJ21" s="17">
        <v>0</v>
      </c>
      <c r="AK21" s="15">
        <f t="shared" si="53"/>
        <v>0</v>
      </c>
      <c r="AL21" s="19">
        <f t="shared" si="9"/>
        <v>0</v>
      </c>
      <c r="AM21" s="17">
        <v>0</v>
      </c>
      <c r="AN21" s="15">
        <f t="shared" si="54"/>
        <v>0</v>
      </c>
      <c r="AO21" s="19">
        <f t="shared" si="10"/>
        <v>0</v>
      </c>
      <c r="AP21" s="17">
        <v>0</v>
      </c>
      <c r="AQ21" s="15">
        <f t="shared" si="55"/>
        <v>0</v>
      </c>
      <c r="AR21" s="19">
        <f t="shared" si="11"/>
        <v>0</v>
      </c>
      <c r="AS21" s="17">
        <v>0</v>
      </c>
      <c r="AT21" s="15">
        <f t="shared" si="56"/>
        <v>0</v>
      </c>
      <c r="AU21" s="19">
        <f t="shared" si="12"/>
        <v>0</v>
      </c>
      <c r="AV21" s="17">
        <v>0</v>
      </c>
      <c r="AW21" s="15">
        <f t="shared" si="57"/>
        <v>0</v>
      </c>
      <c r="AX21" s="19">
        <f t="shared" si="13"/>
        <v>0</v>
      </c>
      <c r="AY21" s="17">
        <v>0</v>
      </c>
      <c r="AZ21" s="15">
        <f t="shared" si="58"/>
        <v>0</v>
      </c>
      <c r="BA21" s="19">
        <f t="shared" si="14"/>
        <v>0</v>
      </c>
      <c r="BB21" s="17">
        <v>0</v>
      </c>
      <c r="BC21" s="15">
        <f t="shared" si="59"/>
        <v>0</v>
      </c>
      <c r="BD21" s="19">
        <f t="shared" si="15"/>
        <v>0</v>
      </c>
      <c r="BE21" s="17">
        <v>0</v>
      </c>
      <c r="BF21" s="15">
        <f t="shared" si="60"/>
        <v>0</v>
      </c>
      <c r="BG21" s="19">
        <f t="shared" si="16"/>
        <v>0</v>
      </c>
      <c r="BH21" s="17">
        <v>0</v>
      </c>
      <c r="BI21" s="15">
        <f t="shared" si="61"/>
        <v>0</v>
      </c>
      <c r="BJ21" s="19">
        <f t="shared" si="17"/>
        <v>0</v>
      </c>
      <c r="BK21" s="17">
        <v>0</v>
      </c>
      <c r="BL21" s="15">
        <f t="shared" si="62"/>
        <v>0</v>
      </c>
      <c r="BM21" s="19">
        <f t="shared" si="18"/>
        <v>0</v>
      </c>
      <c r="BN21" s="17">
        <v>0</v>
      </c>
      <c r="BO21" s="15">
        <f t="shared" si="63"/>
        <v>0</v>
      </c>
      <c r="BP21" s="19">
        <f t="shared" si="19"/>
        <v>0</v>
      </c>
      <c r="BQ21" s="17">
        <v>0</v>
      </c>
      <c r="BR21" s="15">
        <f t="shared" si="64"/>
        <v>0</v>
      </c>
      <c r="BS21" s="19">
        <f t="shared" si="20"/>
        <v>0</v>
      </c>
      <c r="BT21" s="17">
        <v>0</v>
      </c>
      <c r="BU21" s="15">
        <f t="shared" si="65"/>
        <v>0</v>
      </c>
      <c r="BV21" s="19">
        <f t="shared" si="21"/>
        <v>0</v>
      </c>
      <c r="BW21" s="17">
        <v>0</v>
      </c>
      <c r="BX21" s="15">
        <f t="shared" si="66"/>
        <v>0</v>
      </c>
      <c r="BY21" s="19">
        <f t="shared" si="22"/>
        <v>0</v>
      </c>
      <c r="BZ21" s="17">
        <v>0</v>
      </c>
      <c r="CA21" s="15">
        <f t="shared" si="67"/>
        <v>0</v>
      </c>
      <c r="CB21" s="19">
        <f t="shared" si="23"/>
        <v>0</v>
      </c>
      <c r="CC21" s="17">
        <v>0</v>
      </c>
      <c r="CD21" s="15">
        <f t="shared" si="68"/>
        <v>0</v>
      </c>
      <c r="CE21" s="19">
        <f t="shared" si="24"/>
        <v>0</v>
      </c>
      <c r="CF21" s="17">
        <v>0</v>
      </c>
      <c r="CG21" s="15">
        <f t="shared" si="69"/>
        <v>0</v>
      </c>
      <c r="CH21" s="19">
        <f t="shared" si="25"/>
        <v>0</v>
      </c>
      <c r="CI21" s="17">
        <v>0</v>
      </c>
      <c r="CJ21" s="15">
        <f t="shared" si="70"/>
        <v>0</v>
      </c>
      <c r="CK21" s="19">
        <f t="shared" si="26"/>
        <v>0</v>
      </c>
      <c r="CL21" s="17">
        <v>0</v>
      </c>
      <c r="CM21" s="15">
        <f t="shared" si="71"/>
        <v>0</v>
      </c>
      <c r="CN21" s="19">
        <f t="shared" si="27"/>
        <v>0</v>
      </c>
      <c r="CO21" s="17">
        <v>0</v>
      </c>
      <c r="CP21" s="15">
        <f t="shared" si="72"/>
        <v>0</v>
      </c>
      <c r="CQ21" s="19">
        <f t="shared" si="28"/>
        <v>0</v>
      </c>
      <c r="CR21" s="17">
        <v>0</v>
      </c>
      <c r="CS21" s="15">
        <f t="shared" si="73"/>
        <v>0</v>
      </c>
      <c r="CT21" s="19">
        <f t="shared" si="29"/>
        <v>0</v>
      </c>
      <c r="CU21" s="17">
        <v>0</v>
      </c>
      <c r="CV21" s="15">
        <f t="shared" si="74"/>
        <v>0</v>
      </c>
      <c r="CW21" s="19">
        <f t="shared" si="30"/>
        <v>0</v>
      </c>
      <c r="CX21" s="17">
        <v>0</v>
      </c>
      <c r="CY21" s="15">
        <f t="shared" si="75"/>
        <v>0</v>
      </c>
      <c r="CZ21" s="19">
        <f t="shared" si="31"/>
        <v>0</v>
      </c>
      <c r="DA21" s="17">
        <v>0</v>
      </c>
      <c r="DB21" s="15">
        <f t="shared" si="76"/>
        <v>0</v>
      </c>
      <c r="DC21" s="19">
        <f t="shared" si="32"/>
        <v>0</v>
      </c>
      <c r="DD21" s="17">
        <v>0</v>
      </c>
      <c r="DE21" s="15">
        <f t="shared" si="77"/>
        <v>0</v>
      </c>
      <c r="DF21" s="19">
        <f t="shared" si="33"/>
        <v>0</v>
      </c>
      <c r="DG21" s="17">
        <v>0</v>
      </c>
      <c r="DH21" s="15">
        <f t="shared" si="78"/>
        <v>0</v>
      </c>
      <c r="DI21" s="19">
        <f t="shared" si="34"/>
        <v>0</v>
      </c>
      <c r="DJ21" s="17">
        <v>0</v>
      </c>
      <c r="DK21" s="15">
        <f t="shared" si="79"/>
        <v>0</v>
      </c>
      <c r="DL21" s="19">
        <f t="shared" si="35"/>
        <v>0</v>
      </c>
      <c r="DM21" s="17">
        <v>0</v>
      </c>
      <c r="DN21" s="15">
        <f t="shared" si="80"/>
        <v>0</v>
      </c>
      <c r="DO21" s="19">
        <f t="shared" si="36"/>
        <v>0</v>
      </c>
      <c r="DP21" s="17">
        <v>0</v>
      </c>
      <c r="DQ21" s="15">
        <f t="shared" si="81"/>
        <v>0</v>
      </c>
      <c r="DR21" s="19">
        <f t="shared" si="37"/>
        <v>0</v>
      </c>
      <c r="DS21" s="17">
        <v>0</v>
      </c>
      <c r="DT21" s="15">
        <f t="shared" si="82"/>
        <v>0</v>
      </c>
      <c r="DU21" s="19">
        <f t="shared" si="38"/>
        <v>0</v>
      </c>
      <c r="DV21" s="17">
        <v>0</v>
      </c>
      <c r="DW21" s="15">
        <f t="shared" si="83"/>
        <v>0</v>
      </c>
      <c r="DX21" s="19">
        <f t="shared" si="39"/>
        <v>0</v>
      </c>
      <c r="DY21" s="76">
        <v>0</v>
      </c>
      <c r="DZ21" s="15">
        <f t="shared" si="84"/>
        <v>0</v>
      </c>
      <c r="EA21" s="19">
        <f t="shared" si="40"/>
        <v>0</v>
      </c>
      <c r="EB21" s="76">
        <v>0</v>
      </c>
      <c r="EC21" s="15">
        <f t="shared" si="85"/>
        <v>0</v>
      </c>
      <c r="ED21" s="19">
        <f t="shared" si="41"/>
        <v>0</v>
      </c>
      <c r="EE21" s="1"/>
      <c r="EF21" s="18">
        <f t="shared" si="42"/>
        <v>0</v>
      </c>
    </row>
    <row r="22" spans="1:136" x14ac:dyDescent="0.2">
      <c r="A22" s="73" t="s">
        <v>67</v>
      </c>
      <c r="B22" s="73" t="s">
        <v>119</v>
      </c>
      <c r="C22" s="73">
        <v>1E-4</v>
      </c>
      <c r="D22" s="13">
        <f t="shared" si="0"/>
        <v>0</v>
      </c>
      <c r="E22" s="19">
        <f>C22+D22</f>
        <v>1E-4</v>
      </c>
      <c r="F22" s="14">
        <v>1E-4</v>
      </c>
      <c r="G22" s="74">
        <v>0</v>
      </c>
      <c r="H22" s="74">
        <v>0</v>
      </c>
      <c r="I22" s="74">
        <v>0</v>
      </c>
      <c r="J22" s="74">
        <v>0</v>
      </c>
      <c r="K22" s="15">
        <f t="shared" si="2"/>
        <v>1E-4</v>
      </c>
      <c r="L22" s="75">
        <v>0</v>
      </c>
      <c r="M22" s="15">
        <f t="shared" si="45"/>
        <v>0</v>
      </c>
      <c r="N22" s="19">
        <f t="shared" si="43"/>
        <v>0</v>
      </c>
      <c r="O22" s="76">
        <v>0</v>
      </c>
      <c r="P22" s="15">
        <f t="shared" si="46"/>
        <v>0</v>
      </c>
      <c r="Q22" s="19">
        <f t="shared" si="44"/>
        <v>0</v>
      </c>
      <c r="R22" s="17">
        <v>0</v>
      </c>
      <c r="S22" s="15">
        <f t="shared" si="47"/>
        <v>0</v>
      </c>
      <c r="T22" s="19">
        <f t="shared" si="3"/>
        <v>0</v>
      </c>
      <c r="U22" s="17">
        <v>0</v>
      </c>
      <c r="V22" s="15">
        <f t="shared" si="48"/>
        <v>0</v>
      </c>
      <c r="W22" s="19">
        <f t="shared" si="4"/>
        <v>0</v>
      </c>
      <c r="X22" s="17">
        <v>0</v>
      </c>
      <c r="Y22" s="15">
        <f t="shared" si="49"/>
        <v>0</v>
      </c>
      <c r="Z22" s="19">
        <f t="shared" si="5"/>
        <v>0</v>
      </c>
      <c r="AA22" s="17">
        <v>0</v>
      </c>
      <c r="AB22" s="15">
        <f t="shared" si="50"/>
        <v>0</v>
      </c>
      <c r="AC22" s="19">
        <f t="shared" si="6"/>
        <v>0</v>
      </c>
      <c r="AD22" s="17">
        <v>0</v>
      </c>
      <c r="AE22" s="15">
        <f t="shared" si="51"/>
        <v>0</v>
      </c>
      <c r="AF22" s="19">
        <f t="shared" si="7"/>
        <v>0</v>
      </c>
      <c r="AG22" s="76">
        <v>0</v>
      </c>
      <c r="AH22" s="15">
        <f t="shared" si="52"/>
        <v>0</v>
      </c>
      <c r="AI22" s="19">
        <f t="shared" si="8"/>
        <v>0</v>
      </c>
      <c r="AJ22" s="17">
        <v>0</v>
      </c>
      <c r="AK22" s="15">
        <f t="shared" si="53"/>
        <v>0</v>
      </c>
      <c r="AL22" s="19">
        <f t="shared" si="9"/>
        <v>0</v>
      </c>
      <c r="AM22" s="17">
        <v>0</v>
      </c>
      <c r="AN22" s="15">
        <f t="shared" si="54"/>
        <v>0</v>
      </c>
      <c r="AO22" s="19">
        <f t="shared" si="10"/>
        <v>0</v>
      </c>
      <c r="AP22" s="17">
        <v>0</v>
      </c>
      <c r="AQ22" s="15">
        <f t="shared" si="55"/>
        <v>0</v>
      </c>
      <c r="AR22" s="19">
        <f t="shared" si="11"/>
        <v>0</v>
      </c>
      <c r="AS22" s="17">
        <v>0</v>
      </c>
      <c r="AT22" s="15">
        <f t="shared" si="56"/>
        <v>0</v>
      </c>
      <c r="AU22" s="19">
        <f t="shared" si="12"/>
        <v>0</v>
      </c>
      <c r="AV22" s="17">
        <v>0</v>
      </c>
      <c r="AW22" s="15">
        <f t="shared" si="57"/>
        <v>0</v>
      </c>
      <c r="AX22" s="19">
        <f t="shared" si="13"/>
        <v>0</v>
      </c>
      <c r="AY22" s="17">
        <v>0</v>
      </c>
      <c r="AZ22" s="15">
        <f t="shared" si="58"/>
        <v>0</v>
      </c>
      <c r="BA22" s="19">
        <f t="shared" si="14"/>
        <v>0</v>
      </c>
      <c r="BB22" s="17">
        <v>0</v>
      </c>
      <c r="BC22" s="15">
        <f t="shared" si="59"/>
        <v>0</v>
      </c>
      <c r="BD22" s="19">
        <f t="shared" si="15"/>
        <v>0</v>
      </c>
      <c r="BE22" s="17">
        <v>0</v>
      </c>
      <c r="BF22" s="15">
        <f t="shared" si="60"/>
        <v>0</v>
      </c>
      <c r="BG22" s="19">
        <f t="shared" si="16"/>
        <v>0</v>
      </c>
      <c r="BH22" s="17">
        <v>0</v>
      </c>
      <c r="BI22" s="15">
        <f t="shared" si="61"/>
        <v>0</v>
      </c>
      <c r="BJ22" s="19">
        <f t="shared" si="17"/>
        <v>0</v>
      </c>
      <c r="BK22" s="17">
        <v>0</v>
      </c>
      <c r="BL22" s="15">
        <f t="shared" si="62"/>
        <v>0</v>
      </c>
      <c r="BM22" s="19">
        <f t="shared" si="18"/>
        <v>0</v>
      </c>
      <c r="BN22" s="17">
        <v>0</v>
      </c>
      <c r="BO22" s="15">
        <f t="shared" si="63"/>
        <v>0</v>
      </c>
      <c r="BP22" s="19">
        <f t="shared" si="19"/>
        <v>0</v>
      </c>
      <c r="BQ22" s="17">
        <v>0</v>
      </c>
      <c r="BR22" s="15">
        <f t="shared" si="64"/>
        <v>0</v>
      </c>
      <c r="BS22" s="19">
        <f t="shared" si="20"/>
        <v>0</v>
      </c>
      <c r="BT22" s="17">
        <v>0</v>
      </c>
      <c r="BU22" s="15">
        <f t="shared" si="65"/>
        <v>0</v>
      </c>
      <c r="BV22" s="19">
        <f t="shared" si="21"/>
        <v>0</v>
      </c>
      <c r="BW22" s="17">
        <v>0</v>
      </c>
      <c r="BX22" s="15">
        <f t="shared" si="66"/>
        <v>0</v>
      </c>
      <c r="BY22" s="19">
        <f t="shared" si="22"/>
        <v>0</v>
      </c>
      <c r="BZ22" s="17">
        <v>0</v>
      </c>
      <c r="CA22" s="15">
        <f t="shared" si="67"/>
        <v>0</v>
      </c>
      <c r="CB22" s="19">
        <f t="shared" si="23"/>
        <v>0</v>
      </c>
      <c r="CC22" s="17">
        <v>0</v>
      </c>
      <c r="CD22" s="15">
        <f t="shared" si="68"/>
        <v>0</v>
      </c>
      <c r="CE22" s="19">
        <f t="shared" si="24"/>
        <v>0</v>
      </c>
      <c r="CF22" s="17">
        <v>0</v>
      </c>
      <c r="CG22" s="15">
        <f t="shared" si="69"/>
        <v>0</v>
      </c>
      <c r="CH22" s="19">
        <f t="shared" si="25"/>
        <v>0</v>
      </c>
      <c r="CI22" s="17">
        <v>0</v>
      </c>
      <c r="CJ22" s="15">
        <f t="shared" si="70"/>
        <v>0</v>
      </c>
      <c r="CK22" s="19">
        <f t="shared" si="26"/>
        <v>0</v>
      </c>
      <c r="CL22" s="17">
        <v>0</v>
      </c>
      <c r="CM22" s="15">
        <f t="shared" si="71"/>
        <v>0</v>
      </c>
      <c r="CN22" s="19">
        <f t="shared" si="27"/>
        <v>0</v>
      </c>
      <c r="CO22" s="17">
        <v>0</v>
      </c>
      <c r="CP22" s="15">
        <f t="shared" si="72"/>
        <v>0</v>
      </c>
      <c r="CQ22" s="19">
        <f t="shared" si="28"/>
        <v>0</v>
      </c>
      <c r="CR22" s="17">
        <v>0</v>
      </c>
      <c r="CS22" s="15">
        <f t="shared" si="73"/>
        <v>0</v>
      </c>
      <c r="CT22" s="19">
        <f t="shared" si="29"/>
        <v>0</v>
      </c>
      <c r="CU22" s="17">
        <v>0</v>
      </c>
      <c r="CV22" s="15">
        <f t="shared" si="74"/>
        <v>0</v>
      </c>
      <c r="CW22" s="19">
        <f t="shared" si="30"/>
        <v>0</v>
      </c>
      <c r="CX22" s="17">
        <v>0</v>
      </c>
      <c r="CY22" s="15">
        <f t="shared" si="75"/>
        <v>0</v>
      </c>
      <c r="CZ22" s="19">
        <f t="shared" si="31"/>
        <v>0</v>
      </c>
      <c r="DA22" s="17">
        <v>0</v>
      </c>
      <c r="DB22" s="15">
        <f t="shared" si="76"/>
        <v>0</v>
      </c>
      <c r="DC22" s="19">
        <f t="shared" si="32"/>
        <v>0</v>
      </c>
      <c r="DD22" s="17">
        <v>0</v>
      </c>
      <c r="DE22" s="15">
        <f t="shared" si="77"/>
        <v>0</v>
      </c>
      <c r="DF22" s="19">
        <f t="shared" si="33"/>
        <v>0</v>
      </c>
      <c r="DG22" s="17">
        <v>0</v>
      </c>
      <c r="DH22" s="15">
        <f t="shared" si="78"/>
        <v>0</v>
      </c>
      <c r="DI22" s="19">
        <f t="shared" si="34"/>
        <v>0</v>
      </c>
      <c r="DJ22" s="17">
        <v>0</v>
      </c>
      <c r="DK22" s="15">
        <f t="shared" si="79"/>
        <v>0</v>
      </c>
      <c r="DL22" s="19">
        <f t="shared" si="35"/>
        <v>0</v>
      </c>
      <c r="DM22" s="17">
        <v>0</v>
      </c>
      <c r="DN22" s="15">
        <f t="shared" si="80"/>
        <v>0</v>
      </c>
      <c r="DO22" s="19">
        <f t="shared" si="36"/>
        <v>0</v>
      </c>
      <c r="DP22" s="17">
        <v>0</v>
      </c>
      <c r="DQ22" s="15">
        <f t="shared" si="81"/>
        <v>0</v>
      </c>
      <c r="DR22" s="19">
        <f t="shared" si="37"/>
        <v>0</v>
      </c>
      <c r="DS22" s="17">
        <v>0</v>
      </c>
      <c r="DT22" s="15">
        <f t="shared" si="82"/>
        <v>0</v>
      </c>
      <c r="DU22" s="19">
        <f t="shared" si="38"/>
        <v>0</v>
      </c>
      <c r="DV22" s="17">
        <v>0</v>
      </c>
      <c r="DW22" s="15">
        <f t="shared" si="83"/>
        <v>0</v>
      </c>
      <c r="DX22" s="19">
        <f t="shared" si="39"/>
        <v>0</v>
      </c>
      <c r="DY22" s="76">
        <v>0</v>
      </c>
      <c r="DZ22" s="15">
        <f t="shared" si="84"/>
        <v>0</v>
      </c>
      <c r="EA22" s="19">
        <f t="shared" si="40"/>
        <v>0</v>
      </c>
      <c r="EB22" s="76">
        <v>0</v>
      </c>
      <c r="EC22" s="15">
        <f t="shared" si="85"/>
        <v>0</v>
      </c>
      <c r="ED22" s="19">
        <f t="shared" si="41"/>
        <v>0</v>
      </c>
      <c r="EE22" s="1"/>
      <c r="EF22" s="18">
        <f t="shared" si="42"/>
        <v>0</v>
      </c>
    </row>
    <row r="23" spans="1:136" x14ac:dyDescent="0.2">
      <c r="A23" s="73" t="s">
        <v>67</v>
      </c>
      <c r="B23" s="73" t="s">
        <v>119</v>
      </c>
      <c r="C23" s="73">
        <v>1E-4</v>
      </c>
      <c r="D23" s="13">
        <f t="shared" si="0"/>
        <v>0</v>
      </c>
      <c r="E23" s="19">
        <f>C23+D23</f>
        <v>1E-4</v>
      </c>
      <c r="F23" s="14">
        <v>1E-4</v>
      </c>
      <c r="G23" s="74">
        <v>0</v>
      </c>
      <c r="H23" s="74">
        <v>0</v>
      </c>
      <c r="I23" s="74">
        <v>0</v>
      </c>
      <c r="J23" s="74">
        <v>0</v>
      </c>
      <c r="K23" s="15">
        <f t="shared" si="2"/>
        <v>1E-4</v>
      </c>
      <c r="L23" s="75">
        <v>0</v>
      </c>
      <c r="M23" s="15">
        <f t="shared" si="45"/>
        <v>0</v>
      </c>
      <c r="N23" s="19">
        <f t="shared" si="43"/>
        <v>0</v>
      </c>
      <c r="O23" s="76">
        <v>0</v>
      </c>
      <c r="P23" s="15">
        <f t="shared" si="46"/>
        <v>0</v>
      </c>
      <c r="Q23" s="19">
        <f t="shared" si="44"/>
        <v>0</v>
      </c>
      <c r="R23" s="17">
        <v>0</v>
      </c>
      <c r="S23" s="15">
        <f t="shared" si="47"/>
        <v>0</v>
      </c>
      <c r="T23" s="19">
        <f t="shared" si="3"/>
        <v>0</v>
      </c>
      <c r="U23" s="17">
        <v>0</v>
      </c>
      <c r="V23" s="15">
        <f t="shared" si="48"/>
        <v>0</v>
      </c>
      <c r="W23" s="19">
        <f t="shared" si="4"/>
        <v>0</v>
      </c>
      <c r="X23" s="17">
        <v>0</v>
      </c>
      <c r="Y23" s="15">
        <f t="shared" si="49"/>
        <v>0</v>
      </c>
      <c r="Z23" s="19">
        <f t="shared" si="5"/>
        <v>0</v>
      </c>
      <c r="AA23" s="17">
        <v>0</v>
      </c>
      <c r="AB23" s="15">
        <f t="shared" si="50"/>
        <v>0</v>
      </c>
      <c r="AC23" s="19">
        <f t="shared" si="6"/>
        <v>0</v>
      </c>
      <c r="AD23" s="17">
        <v>0</v>
      </c>
      <c r="AE23" s="15">
        <f t="shared" si="51"/>
        <v>0</v>
      </c>
      <c r="AF23" s="19">
        <f t="shared" si="7"/>
        <v>0</v>
      </c>
      <c r="AG23" s="76">
        <v>0</v>
      </c>
      <c r="AH23" s="15">
        <f t="shared" si="52"/>
        <v>0</v>
      </c>
      <c r="AI23" s="19">
        <f t="shared" si="8"/>
        <v>0</v>
      </c>
      <c r="AJ23" s="17">
        <v>0</v>
      </c>
      <c r="AK23" s="15">
        <f t="shared" si="53"/>
        <v>0</v>
      </c>
      <c r="AL23" s="19">
        <f t="shared" si="9"/>
        <v>0</v>
      </c>
      <c r="AM23" s="17">
        <v>0</v>
      </c>
      <c r="AN23" s="15">
        <f t="shared" si="54"/>
        <v>0</v>
      </c>
      <c r="AO23" s="19">
        <f t="shared" si="10"/>
        <v>0</v>
      </c>
      <c r="AP23" s="17">
        <v>0</v>
      </c>
      <c r="AQ23" s="15">
        <f t="shared" si="55"/>
        <v>0</v>
      </c>
      <c r="AR23" s="19">
        <f t="shared" si="11"/>
        <v>0</v>
      </c>
      <c r="AS23" s="17">
        <v>0</v>
      </c>
      <c r="AT23" s="15">
        <f t="shared" si="56"/>
        <v>0</v>
      </c>
      <c r="AU23" s="19">
        <f t="shared" si="12"/>
        <v>0</v>
      </c>
      <c r="AV23" s="17">
        <v>0</v>
      </c>
      <c r="AW23" s="15">
        <f t="shared" si="57"/>
        <v>0</v>
      </c>
      <c r="AX23" s="19">
        <f t="shared" si="13"/>
        <v>0</v>
      </c>
      <c r="AY23" s="17">
        <v>0</v>
      </c>
      <c r="AZ23" s="15">
        <f t="shared" si="58"/>
        <v>0</v>
      </c>
      <c r="BA23" s="19">
        <f t="shared" si="14"/>
        <v>0</v>
      </c>
      <c r="BB23" s="17">
        <v>0</v>
      </c>
      <c r="BC23" s="15">
        <f t="shared" si="59"/>
        <v>0</v>
      </c>
      <c r="BD23" s="19">
        <f t="shared" si="15"/>
        <v>0</v>
      </c>
      <c r="BE23" s="17">
        <v>0</v>
      </c>
      <c r="BF23" s="15">
        <f t="shared" si="60"/>
        <v>0</v>
      </c>
      <c r="BG23" s="19">
        <f t="shared" si="16"/>
        <v>0</v>
      </c>
      <c r="BH23" s="17">
        <v>0</v>
      </c>
      <c r="BI23" s="15">
        <f t="shared" si="61"/>
        <v>0</v>
      </c>
      <c r="BJ23" s="19">
        <f t="shared" si="17"/>
        <v>0</v>
      </c>
      <c r="BK23" s="17">
        <v>0</v>
      </c>
      <c r="BL23" s="15">
        <f t="shared" si="62"/>
        <v>0</v>
      </c>
      <c r="BM23" s="19">
        <f t="shared" si="18"/>
        <v>0</v>
      </c>
      <c r="BN23" s="17">
        <v>0</v>
      </c>
      <c r="BO23" s="15">
        <f t="shared" si="63"/>
        <v>0</v>
      </c>
      <c r="BP23" s="19">
        <f t="shared" si="19"/>
        <v>0</v>
      </c>
      <c r="BQ23" s="17">
        <v>0</v>
      </c>
      <c r="BR23" s="15">
        <f t="shared" si="64"/>
        <v>0</v>
      </c>
      <c r="BS23" s="19">
        <f t="shared" si="20"/>
        <v>0</v>
      </c>
      <c r="BT23" s="17">
        <v>0</v>
      </c>
      <c r="BU23" s="15">
        <f t="shared" si="65"/>
        <v>0</v>
      </c>
      <c r="BV23" s="19">
        <f t="shared" si="21"/>
        <v>0</v>
      </c>
      <c r="BW23" s="17">
        <v>0</v>
      </c>
      <c r="BX23" s="15">
        <f t="shared" si="66"/>
        <v>0</v>
      </c>
      <c r="BY23" s="19">
        <f t="shared" si="22"/>
        <v>0</v>
      </c>
      <c r="BZ23" s="17">
        <v>0</v>
      </c>
      <c r="CA23" s="15">
        <f t="shared" si="67"/>
        <v>0</v>
      </c>
      <c r="CB23" s="19">
        <f t="shared" si="23"/>
        <v>0</v>
      </c>
      <c r="CC23" s="17">
        <v>0</v>
      </c>
      <c r="CD23" s="15">
        <f t="shared" si="68"/>
        <v>0</v>
      </c>
      <c r="CE23" s="19">
        <f t="shared" si="24"/>
        <v>0</v>
      </c>
      <c r="CF23" s="17">
        <v>0</v>
      </c>
      <c r="CG23" s="15">
        <f t="shared" si="69"/>
        <v>0</v>
      </c>
      <c r="CH23" s="19">
        <f t="shared" si="25"/>
        <v>0</v>
      </c>
      <c r="CI23" s="17">
        <v>0</v>
      </c>
      <c r="CJ23" s="15">
        <f t="shared" si="70"/>
        <v>0</v>
      </c>
      <c r="CK23" s="19">
        <f t="shared" si="26"/>
        <v>0</v>
      </c>
      <c r="CL23" s="17">
        <v>0</v>
      </c>
      <c r="CM23" s="15">
        <f t="shared" si="71"/>
        <v>0</v>
      </c>
      <c r="CN23" s="19">
        <f t="shared" si="27"/>
        <v>0</v>
      </c>
      <c r="CO23" s="17">
        <v>0</v>
      </c>
      <c r="CP23" s="15">
        <f t="shared" si="72"/>
        <v>0</v>
      </c>
      <c r="CQ23" s="19">
        <f t="shared" si="28"/>
        <v>0</v>
      </c>
      <c r="CR23" s="17">
        <v>0</v>
      </c>
      <c r="CS23" s="15">
        <f t="shared" si="73"/>
        <v>0</v>
      </c>
      <c r="CT23" s="19">
        <f t="shared" si="29"/>
        <v>0</v>
      </c>
      <c r="CU23" s="17">
        <v>0</v>
      </c>
      <c r="CV23" s="15">
        <f t="shared" si="74"/>
        <v>0</v>
      </c>
      <c r="CW23" s="19">
        <f t="shared" si="30"/>
        <v>0</v>
      </c>
      <c r="CX23" s="17">
        <v>0</v>
      </c>
      <c r="CY23" s="15">
        <f t="shared" si="75"/>
        <v>0</v>
      </c>
      <c r="CZ23" s="19">
        <f t="shared" si="31"/>
        <v>0</v>
      </c>
      <c r="DA23" s="17">
        <v>0</v>
      </c>
      <c r="DB23" s="15">
        <f t="shared" si="76"/>
        <v>0</v>
      </c>
      <c r="DC23" s="19">
        <f t="shared" si="32"/>
        <v>0</v>
      </c>
      <c r="DD23" s="17">
        <v>0</v>
      </c>
      <c r="DE23" s="15">
        <f t="shared" si="77"/>
        <v>0</v>
      </c>
      <c r="DF23" s="19">
        <f t="shared" si="33"/>
        <v>0</v>
      </c>
      <c r="DG23" s="17">
        <v>0</v>
      </c>
      <c r="DH23" s="15">
        <f t="shared" si="78"/>
        <v>0</v>
      </c>
      <c r="DI23" s="19">
        <f t="shared" si="34"/>
        <v>0</v>
      </c>
      <c r="DJ23" s="17">
        <v>0</v>
      </c>
      <c r="DK23" s="15">
        <f t="shared" si="79"/>
        <v>0</v>
      </c>
      <c r="DL23" s="19">
        <f t="shared" si="35"/>
        <v>0</v>
      </c>
      <c r="DM23" s="17">
        <v>0</v>
      </c>
      <c r="DN23" s="15">
        <f t="shared" si="80"/>
        <v>0</v>
      </c>
      <c r="DO23" s="19">
        <f t="shared" si="36"/>
        <v>0</v>
      </c>
      <c r="DP23" s="17">
        <v>0</v>
      </c>
      <c r="DQ23" s="15">
        <f t="shared" si="81"/>
        <v>0</v>
      </c>
      <c r="DR23" s="19">
        <f t="shared" si="37"/>
        <v>0</v>
      </c>
      <c r="DS23" s="17">
        <v>0</v>
      </c>
      <c r="DT23" s="15">
        <f t="shared" si="82"/>
        <v>0</v>
      </c>
      <c r="DU23" s="19">
        <f t="shared" si="38"/>
        <v>0</v>
      </c>
      <c r="DV23" s="17">
        <v>0</v>
      </c>
      <c r="DW23" s="15">
        <f t="shared" si="83"/>
        <v>0</v>
      </c>
      <c r="DX23" s="19">
        <f t="shared" si="39"/>
        <v>0</v>
      </c>
      <c r="DY23" s="76">
        <v>0</v>
      </c>
      <c r="DZ23" s="15">
        <f t="shared" si="84"/>
        <v>0</v>
      </c>
      <c r="EA23" s="19">
        <f t="shared" si="40"/>
        <v>0</v>
      </c>
      <c r="EB23" s="76">
        <v>0</v>
      </c>
      <c r="EC23" s="15">
        <f t="shared" si="85"/>
        <v>0</v>
      </c>
      <c r="ED23" s="19">
        <f t="shared" si="41"/>
        <v>0</v>
      </c>
      <c r="EE23" s="1"/>
      <c r="EF23" s="18">
        <f t="shared" si="42"/>
        <v>0</v>
      </c>
    </row>
    <row r="24" spans="1:136" x14ac:dyDescent="0.2">
      <c r="A24" s="73" t="s">
        <v>67</v>
      </c>
      <c r="B24" s="73" t="s">
        <v>119</v>
      </c>
      <c r="C24" s="73">
        <v>1E-4</v>
      </c>
      <c r="D24" s="13">
        <f t="shared" si="0"/>
        <v>0</v>
      </c>
      <c r="E24" s="19">
        <f>C24+D24</f>
        <v>1E-4</v>
      </c>
      <c r="F24" s="14">
        <v>1E-4</v>
      </c>
      <c r="G24" s="74">
        <v>0</v>
      </c>
      <c r="H24" s="74">
        <v>0</v>
      </c>
      <c r="I24" s="74">
        <v>0</v>
      </c>
      <c r="J24" s="74">
        <v>0</v>
      </c>
      <c r="K24" s="15">
        <f t="shared" si="2"/>
        <v>1E-4</v>
      </c>
      <c r="L24" s="75">
        <v>0</v>
      </c>
      <c r="M24" s="15">
        <f t="shared" si="45"/>
        <v>0</v>
      </c>
      <c r="N24" s="19">
        <f t="shared" si="43"/>
        <v>0</v>
      </c>
      <c r="O24" s="76">
        <v>0</v>
      </c>
      <c r="P24" s="15">
        <f t="shared" si="46"/>
        <v>0</v>
      </c>
      <c r="Q24" s="19">
        <f t="shared" si="44"/>
        <v>0</v>
      </c>
      <c r="R24" s="17">
        <v>0</v>
      </c>
      <c r="S24" s="15">
        <f t="shared" si="47"/>
        <v>0</v>
      </c>
      <c r="T24" s="19">
        <f t="shared" si="3"/>
        <v>0</v>
      </c>
      <c r="U24" s="17">
        <v>0</v>
      </c>
      <c r="V24" s="15">
        <f t="shared" si="48"/>
        <v>0</v>
      </c>
      <c r="W24" s="19">
        <f t="shared" si="4"/>
        <v>0</v>
      </c>
      <c r="X24" s="17">
        <v>0</v>
      </c>
      <c r="Y24" s="15">
        <f t="shared" si="49"/>
        <v>0</v>
      </c>
      <c r="Z24" s="19">
        <f t="shared" si="5"/>
        <v>0</v>
      </c>
      <c r="AA24" s="17">
        <v>0</v>
      </c>
      <c r="AB24" s="15">
        <f t="shared" si="50"/>
        <v>0</v>
      </c>
      <c r="AC24" s="19">
        <f t="shared" si="6"/>
        <v>0</v>
      </c>
      <c r="AD24" s="17">
        <v>0</v>
      </c>
      <c r="AE24" s="15">
        <f t="shared" si="51"/>
        <v>0</v>
      </c>
      <c r="AF24" s="19">
        <f t="shared" si="7"/>
        <v>0</v>
      </c>
      <c r="AG24" s="76">
        <v>0</v>
      </c>
      <c r="AH24" s="15">
        <f t="shared" si="52"/>
        <v>0</v>
      </c>
      <c r="AI24" s="19">
        <f t="shared" si="8"/>
        <v>0</v>
      </c>
      <c r="AJ24" s="17">
        <v>0</v>
      </c>
      <c r="AK24" s="15">
        <f t="shared" si="53"/>
        <v>0</v>
      </c>
      <c r="AL24" s="19">
        <f t="shared" si="9"/>
        <v>0</v>
      </c>
      <c r="AM24" s="17">
        <v>0</v>
      </c>
      <c r="AN24" s="15">
        <f t="shared" si="54"/>
        <v>0</v>
      </c>
      <c r="AO24" s="19">
        <f t="shared" si="10"/>
        <v>0</v>
      </c>
      <c r="AP24" s="17">
        <v>0</v>
      </c>
      <c r="AQ24" s="15">
        <f t="shared" si="55"/>
        <v>0</v>
      </c>
      <c r="AR24" s="19">
        <f t="shared" si="11"/>
        <v>0</v>
      </c>
      <c r="AS24" s="17">
        <v>0</v>
      </c>
      <c r="AT24" s="15">
        <f t="shared" si="56"/>
        <v>0</v>
      </c>
      <c r="AU24" s="19">
        <f t="shared" si="12"/>
        <v>0</v>
      </c>
      <c r="AV24" s="17">
        <v>0</v>
      </c>
      <c r="AW24" s="15">
        <f t="shared" si="57"/>
        <v>0</v>
      </c>
      <c r="AX24" s="19">
        <f t="shared" si="13"/>
        <v>0</v>
      </c>
      <c r="AY24" s="17">
        <v>0</v>
      </c>
      <c r="AZ24" s="15">
        <f t="shared" si="58"/>
        <v>0</v>
      </c>
      <c r="BA24" s="19">
        <f t="shared" si="14"/>
        <v>0</v>
      </c>
      <c r="BB24" s="17">
        <v>0</v>
      </c>
      <c r="BC24" s="15">
        <f t="shared" si="59"/>
        <v>0</v>
      </c>
      <c r="BD24" s="19">
        <f t="shared" si="15"/>
        <v>0</v>
      </c>
      <c r="BE24" s="17">
        <v>0</v>
      </c>
      <c r="BF24" s="15">
        <f t="shared" si="60"/>
        <v>0</v>
      </c>
      <c r="BG24" s="19">
        <f t="shared" si="16"/>
        <v>0</v>
      </c>
      <c r="BH24" s="17">
        <v>0</v>
      </c>
      <c r="BI24" s="15">
        <f t="shared" si="61"/>
        <v>0</v>
      </c>
      <c r="BJ24" s="19">
        <f t="shared" si="17"/>
        <v>0</v>
      </c>
      <c r="BK24" s="17">
        <v>0</v>
      </c>
      <c r="BL24" s="15">
        <f t="shared" si="62"/>
        <v>0</v>
      </c>
      <c r="BM24" s="19">
        <f t="shared" si="18"/>
        <v>0</v>
      </c>
      <c r="BN24" s="17">
        <v>0</v>
      </c>
      <c r="BO24" s="15">
        <f t="shared" si="63"/>
        <v>0</v>
      </c>
      <c r="BP24" s="19">
        <f t="shared" si="19"/>
        <v>0</v>
      </c>
      <c r="BQ24" s="17">
        <v>0</v>
      </c>
      <c r="BR24" s="15">
        <f t="shared" si="64"/>
        <v>0</v>
      </c>
      <c r="BS24" s="19">
        <f t="shared" si="20"/>
        <v>0</v>
      </c>
      <c r="BT24" s="17">
        <v>0</v>
      </c>
      <c r="BU24" s="15">
        <f t="shared" si="65"/>
        <v>0</v>
      </c>
      <c r="BV24" s="19">
        <f t="shared" si="21"/>
        <v>0</v>
      </c>
      <c r="BW24" s="17">
        <v>0</v>
      </c>
      <c r="BX24" s="15">
        <f t="shared" si="66"/>
        <v>0</v>
      </c>
      <c r="BY24" s="19">
        <f t="shared" si="22"/>
        <v>0</v>
      </c>
      <c r="BZ24" s="17">
        <v>0</v>
      </c>
      <c r="CA24" s="15">
        <f t="shared" si="67"/>
        <v>0</v>
      </c>
      <c r="CB24" s="19">
        <f t="shared" si="23"/>
        <v>0</v>
      </c>
      <c r="CC24" s="17">
        <v>0</v>
      </c>
      <c r="CD24" s="15">
        <f t="shared" si="68"/>
        <v>0</v>
      </c>
      <c r="CE24" s="19">
        <f t="shared" si="24"/>
        <v>0</v>
      </c>
      <c r="CF24" s="17">
        <v>0</v>
      </c>
      <c r="CG24" s="15">
        <f t="shared" si="69"/>
        <v>0</v>
      </c>
      <c r="CH24" s="19">
        <f t="shared" si="25"/>
        <v>0</v>
      </c>
      <c r="CI24" s="17">
        <v>0</v>
      </c>
      <c r="CJ24" s="15">
        <f t="shared" si="70"/>
        <v>0</v>
      </c>
      <c r="CK24" s="19">
        <f t="shared" si="26"/>
        <v>0</v>
      </c>
      <c r="CL24" s="17">
        <v>0</v>
      </c>
      <c r="CM24" s="15">
        <f t="shared" si="71"/>
        <v>0</v>
      </c>
      <c r="CN24" s="19">
        <f t="shared" si="27"/>
        <v>0</v>
      </c>
      <c r="CO24" s="17">
        <v>0</v>
      </c>
      <c r="CP24" s="15">
        <f t="shared" si="72"/>
        <v>0</v>
      </c>
      <c r="CQ24" s="19">
        <f t="shared" si="28"/>
        <v>0</v>
      </c>
      <c r="CR24" s="17">
        <v>0</v>
      </c>
      <c r="CS24" s="15">
        <f t="shared" si="73"/>
        <v>0</v>
      </c>
      <c r="CT24" s="19">
        <f t="shared" si="29"/>
        <v>0</v>
      </c>
      <c r="CU24" s="17">
        <v>0</v>
      </c>
      <c r="CV24" s="15">
        <f t="shared" si="74"/>
        <v>0</v>
      </c>
      <c r="CW24" s="19">
        <f t="shared" si="30"/>
        <v>0</v>
      </c>
      <c r="CX24" s="17">
        <v>0</v>
      </c>
      <c r="CY24" s="15">
        <f t="shared" si="75"/>
        <v>0</v>
      </c>
      <c r="CZ24" s="19">
        <f t="shared" si="31"/>
        <v>0</v>
      </c>
      <c r="DA24" s="17">
        <v>0</v>
      </c>
      <c r="DB24" s="15">
        <f t="shared" si="76"/>
        <v>0</v>
      </c>
      <c r="DC24" s="19">
        <f t="shared" si="32"/>
        <v>0</v>
      </c>
      <c r="DD24" s="17">
        <v>0</v>
      </c>
      <c r="DE24" s="15">
        <f t="shared" si="77"/>
        <v>0</v>
      </c>
      <c r="DF24" s="19">
        <f t="shared" si="33"/>
        <v>0</v>
      </c>
      <c r="DG24" s="17">
        <v>0</v>
      </c>
      <c r="DH24" s="15">
        <f t="shared" si="78"/>
        <v>0</v>
      </c>
      <c r="DI24" s="19">
        <f t="shared" si="34"/>
        <v>0</v>
      </c>
      <c r="DJ24" s="17">
        <v>0</v>
      </c>
      <c r="DK24" s="15">
        <f t="shared" si="79"/>
        <v>0</v>
      </c>
      <c r="DL24" s="19">
        <f t="shared" si="35"/>
        <v>0</v>
      </c>
      <c r="DM24" s="17">
        <v>0</v>
      </c>
      <c r="DN24" s="15">
        <f t="shared" si="80"/>
        <v>0</v>
      </c>
      <c r="DO24" s="19">
        <f t="shared" si="36"/>
        <v>0</v>
      </c>
      <c r="DP24" s="17">
        <v>0</v>
      </c>
      <c r="DQ24" s="15">
        <f t="shared" si="81"/>
        <v>0</v>
      </c>
      <c r="DR24" s="19">
        <f t="shared" si="37"/>
        <v>0</v>
      </c>
      <c r="DS24" s="17">
        <v>0</v>
      </c>
      <c r="DT24" s="15">
        <f t="shared" si="82"/>
        <v>0</v>
      </c>
      <c r="DU24" s="19">
        <f t="shared" si="38"/>
        <v>0</v>
      </c>
      <c r="DV24" s="17">
        <v>0</v>
      </c>
      <c r="DW24" s="15">
        <f t="shared" si="83"/>
        <v>0</v>
      </c>
      <c r="DX24" s="19">
        <f t="shared" si="39"/>
        <v>0</v>
      </c>
      <c r="DY24" s="76">
        <v>0</v>
      </c>
      <c r="DZ24" s="15">
        <f t="shared" si="84"/>
        <v>0</v>
      </c>
      <c r="EA24" s="19">
        <f t="shared" si="40"/>
        <v>0</v>
      </c>
      <c r="EB24" s="76">
        <v>0</v>
      </c>
      <c r="EC24" s="15">
        <f t="shared" si="85"/>
        <v>0</v>
      </c>
      <c r="ED24" s="19">
        <f t="shared" si="41"/>
        <v>0</v>
      </c>
      <c r="EE24" s="1"/>
      <c r="EF24" s="18">
        <f t="shared" si="42"/>
        <v>0</v>
      </c>
    </row>
    <row r="25" spans="1:136" x14ac:dyDescent="0.2">
      <c r="A25" s="73" t="s">
        <v>67</v>
      </c>
      <c r="B25" s="73" t="s">
        <v>119</v>
      </c>
      <c r="C25" s="73">
        <v>1E-4</v>
      </c>
      <c r="D25" s="13">
        <f t="shared" si="0"/>
        <v>0</v>
      </c>
      <c r="E25" s="19">
        <f>C25+D25</f>
        <v>1E-4</v>
      </c>
      <c r="F25" s="14">
        <v>1E-4</v>
      </c>
      <c r="G25" s="74">
        <v>0</v>
      </c>
      <c r="H25" s="74">
        <v>0</v>
      </c>
      <c r="I25" s="74">
        <v>0</v>
      </c>
      <c r="J25" s="74">
        <v>0</v>
      </c>
      <c r="K25" s="15">
        <f t="shared" si="2"/>
        <v>1E-4</v>
      </c>
      <c r="L25" s="75">
        <v>0</v>
      </c>
      <c r="M25" s="15">
        <f t="shared" si="45"/>
        <v>0</v>
      </c>
      <c r="N25" s="19">
        <f t="shared" si="43"/>
        <v>0</v>
      </c>
      <c r="O25" s="76">
        <v>0</v>
      </c>
      <c r="P25" s="15">
        <f t="shared" si="46"/>
        <v>0</v>
      </c>
      <c r="Q25" s="19">
        <f t="shared" si="44"/>
        <v>0</v>
      </c>
      <c r="R25" s="17">
        <v>0</v>
      </c>
      <c r="S25" s="15">
        <f t="shared" si="47"/>
        <v>0</v>
      </c>
      <c r="T25" s="19">
        <f t="shared" si="3"/>
        <v>0</v>
      </c>
      <c r="U25" s="17">
        <v>0</v>
      </c>
      <c r="V25" s="15">
        <f t="shared" si="48"/>
        <v>0</v>
      </c>
      <c r="W25" s="19">
        <f t="shared" si="4"/>
        <v>0</v>
      </c>
      <c r="X25" s="17">
        <v>0</v>
      </c>
      <c r="Y25" s="15">
        <f t="shared" si="49"/>
        <v>0</v>
      </c>
      <c r="Z25" s="19">
        <f t="shared" si="5"/>
        <v>0</v>
      </c>
      <c r="AA25" s="17">
        <v>0</v>
      </c>
      <c r="AB25" s="15">
        <f t="shared" si="50"/>
        <v>0</v>
      </c>
      <c r="AC25" s="19">
        <f t="shared" si="6"/>
        <v>0</v>
      </c>
      <c r="AD25" s="17">
        <v>0</v>
      </c>
      <c r="AE25" s="15">
        <f t="shared" si="51"/>
        <v>0</v>
      </c>
      <c r="AF25" s="19">
        <f t="shared" si="7"/>
        <v>0</v>
      </c>
      <c r="AG25" s="76">
        <v>0</v>
      </c>
      <c r="AH25" s="15">
        <f t="shared" si="52"/>
        <v>0</v>
      </c>
      <c r="AI25" s="19">
        <f t="shared" si="8"/>
        <v>0</v>
      </c>
      <c r="AJ25" s="17">
        <v>0</v>
      </c>
      <c r="AK25" s="15">
        <f t="shared" si="53"/>
        <v>0</v>
      </c>
      <c r="AL25" s="19">
        <f t="shared" si="9"/>
        <v>0</v>
      </c>
      <c r="AM25" s="17">
        <v>0</v>
      </c>
      <c r="AN25" s="15">
        <f t="shared" si="54"/>
        <v>0</v>
      </c>
      <c r="AO25" s="19">
        <f t="shared" si="10"/>
        <v>0</v>
      </c>
      <c r="AP25" s="17">
        <v>0</v>
      </c>
      <c r="AQ25" s="15">
        <f t="shared" si="55"/>
        <v>0</v>
      </c>
      <c r="AR25" s="19">
        <f t="shared" si="11"/>
        <v>0</v>
      </c>
      <c r="AS25" s="17">
        <v>0</v>
      </c>
      <c r="AT25" s="15">
        <f t="shared" si="56"/>
        <v>0</v>
      </c>
      <c r="AU25" s="19">
        <f t="shared" si="12"/>
        <v>0</v>
      </c>
      <c r="AV25" s="17">
        <v>0</v>
      </c>
      <c r="AW25" s="15">
        <f t="shared" si="57"/>
        <v>0</v>
      </c>
      <c r="AX25" s="19">
        <f t="shared" si="13"/>
        <v>0</v>
      </c>
      <c r="AY25" s="17">
        <v>0</v>
      </c>
      <c r="AZ25" s="15">
        <f t="shared" si="58"/>
        <v>0</v>
      </c>
      <c r="BA25" s="19">
        <f t="shared" si="14"/>
        <v>0</v>
      </c>
      <c r="BB25" s="17">
        <v>0</v>
      </c>
      <c r="BC25" s="15">
        <f t="shared" si="59"/>
        <v>0</v>
      </c>
      <c r="BD25" s="19">
        <f t="shared" si="15"/>
        <v>0</v>
      </c>
      <c r="BE25" s="17">
        <v>0</v>
      </c>
      <c r="BF25" s="15">
        <f t="shared" si="60"/>
        <v>0</v>
      </c>
      <c r="BG25" s="19">
        <f t="shared" si="16"/>
        <v>0</v>
      </c>
      <c r="BH25" s="17">
        <v>0</v>
      </c>
      <c r="BI25" s="15">
        <f t="shared" si="61"/>
        <v>0</v>
      </c>
      <c r="BJ25" s="19">
        <f t="shared" si="17"/>
        <v>0</v>
      </c>
      <c r="BK25" s="17">
        <v>0</v>
      </c>
      <c r="BL25" s="15">
        <f t="shared" si="62"/>
        <v>0</v>
      </c>
      <c r="BM25" s="19">
        <f t="shared" si="18"/>
        <v>0</v>
      </c>
      <c r="BN25" s="17">
        <v>0</v>
      </c>
      <c r="BO25" s="15">
        <f t="shared" si="63"/>
        <v>0</v>
      </c>
      <c r="BP25" s="19">
        <f t="shared" si="19"/>
        <v>0</v>
      </c>
      <c r="BQ25" s="17">
        <v>0</v>
      </c>
      <c r="BR25" s="15">
        <f t="shared" si="64"/>
        <v>0</v>
      </c>
      <c r="BS25" s="19">
        <f t="shared" si="20"/>
        <v>0</v>
      </c>
      <c r="BT25" s="17">
        <v>0</v>
      </c>
      <c r="BU25" s="15">
        <f t="shared" si="65"/>
        <v>0</v>
      </c>
      <c r="BV25" s="19">
        <f t="shared" si="21"/>
        <v>0</v>
      </c>
      <c r="BW25" s="17">
        <v>0</v>
      </c>
      <c r="BX25" s="15">
        <f t="shared" si="66"/>
        <v>0</v>
      </c>
      <c r="BY25" s="19">
        <f t="shared" si="22"/>
        <v>0</v>
      </c>
      <c r="BZ25" s="17">
        <v>0</v>
      </c>
      <c r="CA25" s="15">
        <f t="shared" si="67"/>
        <v>0</v>
      </c>
      <c r="CB25" s="19">
        <f t="shared" si="23"/>
        <v>0</v>
      </c>
      <c r="CC25" s="17">
        <v>0</v>
      </c>
      <c r="CD25" s="15">
        <f t="shared" si="68"/>
        <v>0</v>
      </c>
      <c r="CE25" s="19">
        <f t="shared" si="24"/>
        <v>0</v>
      </c>
      <c r="CF25" s="17">
        <v>0</v>
      </c>
      <c r="CG25" s="15">
        <f t="shared" si="69"/>
        <v>0</v>
      </c>
      <c r="CH25" s="19">
        <f t="shared" si="25"/>
        <v>0</v>
      </c>
      <c r="CI25" s="17">
        <v>0</v>
      </c>
      <c r="CJ25" s="15">
        <f t="shared" si="70"/>
        <v>0</v>
      </c>
      <c r="CK25" s="19">
        <f t="shared" si="26"/>
        <v>0</v>
      </c>
      <c r="CL25" s="17">
        <v>0</v>
      </c>
      <c r="CM25" s="15">
        <f t="shared" si="71"/>
        <v>0</v>
      </c>
      <c r="CN25" s="19">
        <f t="shared" si="27"/>
        <v>0</v>
      </c>
      <c r="CO25" s="17">
        <v>0</v>
      </c>
      <c r="CP25" s="15">
        <f t="shared" si="72"/>
        <v>0</v>
      </c>
      <c r="CQ25" s="19">
        <f t="shared" si="28"/>
        <v>0</v>
      </c>
      <c r="CR25" s="17">
        <v>0</v>
      </c>
      <c r="CS25" s="15">
        <f t="shared" si="73"/>
        <v>0</v>
      </c>
      <c r="CT25" s="19">
        <f t="shared" si="29"/>
        <v>0</v>
      </c>
      <c r="CU25" s="17">
        <v>0</v>
      </c>
      <c r="CV25" s="15">
        <f t="shared" si="74"/>
        <v>0</v>
      </c>
      <c r="CW25" s="19">
        <f t="shared" si="30"/>
        <v>0</v>
      </c>
      <c r="CX25" s="17">
        <v>0</v>
      </c>
      <c r="CY25" s="15">
        <f t="shared" si="75"/>
        <v>0</v>
      </c>
      <c r="CZ25" s="19">
        <f t="shared" si="31"/>
        <v>0</v>
      </c>
      <c r="DA25" s="17">
        <v>0</v>
      </c>
      <c r="DB25" s="15">
        <f t="shared" si="76"/>
        <v>0</v>
      </c>
      <c r="DC25" s="19">
        <f t="shared" si="32"/>
        <v>0</v>
      </c>
      <c r="DD25" s="17">
        <v>0</v>
      </c>
      <c r="DE25" s="15">
        <f t="shared" si="77"/>
        <v>0</v>
      </c>
      <c r="DF25" s="19">
        <f t="shared" si="33"/>
        <v>0</v>
      </c>
      <c r="DG25" s="17">
        <v>0</v>
      </c>
      <c r="DH25" s="15">
        <f t="shared" si="78"/>
        <v>0</v>
      </c>
      <c r="DI25" s="19">
        <f t="shared" si="34"/>
        <v>0</v>
      </c>
      <c r="DJ25" s="17">
        <v>0</v>
      </c>
      <c r="DK25" s="15">
        <f t="shared" si="79"/>
        <v>0</v>
      </c>
      <c r="DL25" s="19">
        <f t="shared" si="35"/>
        <v>0</v>
      </c>
      <c r="DM25" s="17">
        <v>0</v>
      </c>
      <c r="DN25" s="15">
        <f t="shared" si="80"/>
        <v>0</v>
      </c>
      <c r="DO25" s="19">
        <f t="shared" si="36"/>
        <v>0</v>
      </c>
      <c r="DP25" s="17">
        <v>0</v>
      </c>
      <c r="DQ25" s="15">
        <f t="shared" si="81"/>
        <v>0</v>
      </c>
      <c r="DR25" s="19">
        <f t="shared" si="37"/>
        <v>0</v>
      </c>
      <c r="DS25" s="17">
        <v>0</v>
      </c>
      <c r="DT25" s="15">
        <f t="shared" si="82"/>
        <v>0</v>
      </c>
      <c r="DU25" s="19">
        <f t="shared" si="38"/>
        <v>0</v>
      </c>
      <c r="DV25" s="17">
        <v>0</v>
      </c>
      <c r="DW25" s="15">
        <f t="shared" si="83"/>
        <v>0</v>
      </c>
      <c r="DX25" s="19">
        <f t="shared" si="39"/>
        <v>0</v>
      </c>
      <c r="DY25" s="76">
        <v>0</v>
      </c>
      <c r="DZ25" s="15">
        <f t="shared" si="84"/>
        <v>0</v>
      </c>
      <c r="EA25" s="19">
        <f t="shared" si="40"/>
        <v>0</v>
      </c>
      <c r="EB25" s="76">
        <v>0</v>
      </c>
      <c r="EC25" s="15">
        <f t="shared" si="85"/>
        <v>0</v>
      </c>
      <c r="ED25" s="19">
        <f t="shared" si="41"/>
        <v>0</v>
      </c>
      <c r="EE25" s="1"/>
      <c r="EF25" s="18">
        <f t="shared" si="42"/>
        <v>0</v>
      </c>
    </row>
    <row r="26" spans="1:136" x14ac:dyDescent="0.2">
      <c r="A26" s="73" t="s">
        <v>67</v>
      </c>
      <c r="B26" s="73" t="s">
        <v>119</v>
      </c>
      <c r="C26" s="73">
        <v>1E-4</v>
      </c>
      <c r="D26" s="13">
        <f t="shared" si="0"/>
        <v>0</v>
      </c>
      <c r="E26" s="19">
        <f>C26+D26</f>
        <v>1E-4</v>
      </c>
      <c r="F26" s="14">
        <v>1E-4</v>
      </c>
      <c r="G26" s="74">
        <v>0</v>
      </c>
      <c r="H26" s="74">
        <v>0</v>
      </c>
      <c r="I26" s="74">
        <v>0</v>
      </c>
      <c r="J26" s="74">
        <v>0</v>
      </c>
      <c r="K26" s="15">
        <f t="shared" si="2"/>
        <v>1E-4</v>
      </c>
      <c r="L26" s="75">
        <v>0</v>
      </c>
      <c r="M26" s="15">
        <f t="shared" si="45"/>
        <v>0</v>
      </c>
      <c r="N26" s="19">
        <f t="shared" si="43"/>
        <v>0</v>
      </c>
      <c r="O26" s="76">
        <v>0</v>
      </c>
      <c r="P26" s="15">
        <f t="shared" si="46"/>
        <v>0</v>
      </c>
      <c r="Q26" s="19">
        <f t="shared" si="44"/>
        <v>0</v>
      </c>
      <c r="R26" s="17">
        <v>0</v>
      </c>
      <c r="S26" s="15">
        <f t="shared" si="47"/>
        <v>0</v>
      </c>
      <c r="T26" s="19">
        <f t="shared" si="3"/>
        <v>0</v>
      </c>
      <c r="U26" s="17">
        <v>0</v>
      </c>
      <c r="V26" s="15">
        <f t="shared" si="48"/>
        <v>0</v>
      </c>
      <c r="W26" s="19">
        <f t="shared" si="4"/>
        <v>0</v>
      </c>
      <c r="X26" s="17">
        <v>0</v>
      </c>
      <c r="Y26" s="15">
        <f t="shared" si="49"/>
        <v>0</v>
      </c>
      <c r="Z26" s="19">
        <f t="shared" si="5"/>
        <v>0</v>
      </c>
      <c r="AA26" s="17">
        <v>0</v>
      </c>
      <c r="AB26" s="15">
        <f t="shared" si="50"/>
        <v>0</v>
      </c>
      <c r="AC26" s="19">
        <f t="shared" si="6"/>
        <v>0</v>
      </c>
      <c r="AD26" s="17">
        <v>0</v>
      </c>
      <c r="AE26" s="15">
        <f t="shared" si="51"/>
        <v>0</v>
      </c>
      <c r="AF26" s="19">
        <f t="shared" si="7"/>
        <v>0</v>
      </c>
      <c r="AG26" s="76">
        <v>0</v>
      </c>
      <c r="AH26" s="15">
        <f t="shared" si="52"/>
        <v>0</v>
      </c>
      <c r="AI26" s="19">
        <f t="shared" si="8"/>
        <v>0</v>
      </c>
      <c r="AJ26" s="17">
        <v>0</v>
      </c>
      <c r="AK26" s="15">
        <f t="shared" si="53"/>
        <v>0</v>
      </c>
      <c r="AL26" s="19">
        <f t="shared" si="9"/>
        <v>0</v>
      </c>
      <c r="AM26" s="17">
        <v>0</v>
      </c>
      <c r="AN26" s="15">
        <f t="shared" si="54"/>
        <v>0</v>
      </c>
      <c r="AO26" s="19">
        <f t="shared" si="10"/>
        <v>0</v>
      </c>
      <c r="AP26" s="17">
        <v>0</v>
      </c>
      <c r="AQ26" s="15">
        <f t="shared" si="55"/>
        <v>0</v>
      </c>
      <c r="AR26" s="19">
        <f t="shared" si="11"/>
        <v>0</v>
      </c>
      <c r="AS26" s="17">
        <v>0</v>
      </c>
      <c r="AT26" s="15">
        <f t="shared" si="56"/>
        <v>0</v>
      </c>
      <c r="AU26" s="19">
        <f t="shared" si="12"/>
        <v>0</v>
      </c>
      <c r="AV26" s="17">
        <v>0</v>
      </c>
      <c r="AW26" s="15">
        <f t="shared" si="57"/>
        <v>0</v>
      </c>
      <c r="AX26" s="19">
        <f t="shared" si="13"/>
        <v>0</v>
      </c>
      <c r="AY26" s="17">
        <v>0</v>
      </c>
      <c r="AZ26" s="15">
        <f t="shared" si="58"/>
        <v>0</v>
      </c>
      <c r="BA26" s="19">
        <f t="shared" si="14"/>
        <v>0</v>
      </c>
      <c r="BB26" s="17">
        <v>0</v>
      </c>
      <c r="BC26" s="15">
        <f t="shared" si="59"/>
        <v>0</v>
      </c>
      <c r="BD26" s="19">
        <f t="shared" si="15"/>
        <v>0</v>
      </c>
      <c r="BE26" s="17">
        <v>0</v>
      </c>
      <c r="BF26" s="15">
        <f t="shared" si="60"/>
        <v>0</v>
      </c>
      <c r="BG26" s="19">
        <f t="shared" si="16"/>
        <v>0</v>
      </c>
      <c r="BH26" s="17">
        <v>0</v>
      </c>
      <c r="BI26" s="15">
        <f t="shared" si="61"/>
        <v>0</v>
      </c>
      <c r="BJ26" s="19">
        <f t="shared" si="17"/>
        <v>0</v>
      </c>
      <c r="BK26" s="17">
        <v>0</v>
      </c>
      <c r="BL26" s="15">
        <f t="shared" si="62"/>
        <v>0</v>
      </c>
      <c r="BM26" s="19">
        <f t="shared" si="18"/>
        <v>0</v>
      </c>
      <c r="BN26" s="17">
        <v>0</v>
      </c>
      <c r="BO26" s="15">
        <f t="shared" si="63"/>
        <v>0</v>
      </c>
      <c r="BP26" s="19">
        <f t="shared" si="19"/>
        <v>0</v>
      </c>
      <c r="BQ26" s="17">
        <v>0</v>
      </c>
      <c r="BR26" s="15">
        <f t="shared" si="64"/>
        <v>0</v>
      </c>
      <c r="BS26" s="19">
        <f t="shared" si="20"/>
        <v>0</v>
      </c>
      <c r="BT26" s="17">
        <v>0</v>
      </c>
      <c r="BU26" s="15">
        <f t="shared" si="65"/>
        <v>0</v>
      </c>
      <c r="BV26" s="19">
        <f t="shared" si="21"/>
        <v>0</v>
      </c>
      <c r="BW26" s="17">
        <v>0</v>
      </c>
      <c r="BX26" s="15">
        <f t="shared" si="66"/>
        <v>0</v>
      </c>
      <c r="BY26" s="19">
        <f t="shared" si="22"/>
        <v>0</v>
      </c>
      <c r="BZ26" s="17">
        <v>0</v>
      </c>
      <c r="CA26" s="15">
        <f t="shared" si="67"/>
        <v>0</v>
      </c>
      <c r="CB26" s="19">
        <f t="shared" si="23"/>
        <v>0</v>
      </c>
      <c r="CC26" s="17">
        <v>0</v>
      </c>
      <c r="CD26" s="15">
        <f t="shared" si="68"/>
        <v>0</v>
      </c>
      <c r="CE26" s="19">
        <f t="shared" si="24"/>
        <v>0</v>
      </c>
      <c r="CF26" s="17">
        <v>0</v>
      </c>
      <c r="CG26" s="15">
        <f t="shared" si="69"/>
        <v>0</v>
      </c>
      <c r="CH26" s="19">
        <f t="shared" si="25"/>
        <v>0</v>
      </c>
      <c r="CI26" s="17">
        <v>0</v>
      </c>
      <c r="CJ26" s="15">
        <f t="shared" si="70"/>
        <v>0</v>
      </c>
      <c r="CK26" s="19">
        <f t="shared" si="26"/>
        <v>0</v>
      </c>
      <c r="CL26" s="17">
        <v>0</v>
      </c>
      <c r="CM26" s="15">
        <f t="shared" si="71"/>
        <v>0</v>
      </c>
      <c r="CN26" s="19">
        <f t="shared" si="27"/>
        <v>0</v>
      </c>
      <c r="CO26" s="17">
        <v>0</v>
      </c>
      <c r="CP26" s="15">
        <f t="shared" si="72"/>
        <v>0</v>
      </c>
      <c r="CQ26" s="19">
        <f t="shared" si="28"/>
        <v>0</v>
      </c>
      <c r="CR26" s="17">
        <v>0</v>
      </c>
      <c r="CS26" s="15">
        <f t="shared" si="73"/>
        <v>0</v>
      </c>
      <c r="CT26" s="19">
        <f t="shared" si="29"/>
        <v>0</v>
      </c>
      <c r="CU26" s="17">
        <v>0</v>
      </c>
      <c r="CV26" s="15">
        <f t="shared" si="74"/>
        <v>0</v>
      </c>
      <c r="CW26" s="19">
        <f t="shared" si="30"/>
        <v>0</v>
      </c>
      <c r="CX26" s="17">
        <v>0</v>
      </c>
      <c r="CY26" s="15">
        <f t="shared" si="75"/>
        <v>0</v>
      </c>
      <c r="CZ26" s="19">
        <f t="shared" si="31"/>
        <v>0</v>
      </c>
      <c r="DA26" s="17">
        <v>0</v>
      </c>
      <c r="DB26" s="15">
        <f t="shared" si="76"/>
        <v>0</v>
      </c>
      <c r="DC26" s="19">
        <f t="shared" si="32"/>
        <v>0</v>
      </c>
      <c r="DD26" s="17">
        <v>0</v>
      </c>
      <c r="DE26" s="15">
        <f t="shared" si="77"/>
        <v>0</v>
      </c>
      <c r="DF26" s="19">
        <f t="shared" si="33"/>
        <v>0</v>
      </c>
      <c r="DG26" s="17">
        <v>0</v>
      </c>
      <c r="DH26" s="15">
        <f t="shared" si="78"/>
        <v>0</v>
      </c>
      <c r="DI26" s="19">
        <f t="shared" si="34"/>
        <v>0</v>
      </c>
      <c r="DJ26" s="17">
        <v>0</v>
      </c>
      <c r="DK26" s="15">
        <f t="shared" si="79"/>
        <v>0</v>
      </c>
      <c r="DL26" s="19">
        <f t="shared" si="35"/>
        <v>0</v>
      </c>
      <c r="DM26" s="17">
        <v>0</v>
      </c>
      <c r="DN26" s="15">
        <f t="shared" si="80"/>
        <v>0</v>
      </c>
      <c r="DO26" s="19">
        <f t="shared" si="36"/>
        <v>0</v>
      </c>
      <c r="DP26" s="17">
        <v>0</v>
      </c>
      <c r="DQ26" s="15">
        <f t="shared" si="81"/>
        <v>0</v>
      </c>
      <c r="DR26" s="19">
        <f t="shared" si="37"/>
        <v>0</v>
      </c>
      <c r="DS26" s="17">
        <v>0</v>
      </c>
      <c r="DT26" s="15">
        <f t="shared" si="82"/>
        <v>0</v>
      </c>
      <c r="DU26" s="19">
        <f t="shared" si="38"/>
        <v>0</v>
      </c>
      <c r="DV26" s="17">
        <v>0</v>
      </c>
      <c r="DW26" s="15">
        <f t="shared" si="83"/>
        <v>0</v>
      </c>
      <c r="DX26" s="19">
        <f t="shared" si="39"/>
        <v>0</v>
      </c>
      <c r="DY26" s="76">
        <v>0</v>
      </c>
      <c r="DZ26" s="15">
        <f t="shared" si="84"/>
        <v>0</v>
      </c>
      <c r="EA26" s="19">
        <f t="shared" si="40"/>
        <v>0</v>
      </c>
      <c r="EB26" s="76">
        <v>0</v>
      </c>
      <c r="EC26" s="15">
        <f t="shared" si="85"/>
        <v>0</v>
      </c>
      <c r="ED26" s="19">
        <f t="shared" si="41"/>
        <v>0</v>
      </c>
      <c r="EE26" s="1"/>
      <c r="EF26" s="18">
        <f t="shared" si="42"/>
        <v>0</v>
      </c>
    </row>
    <row r="27" spans="1:136" x14ac:dyDescent="0.2">
      <c r="A27" s="73" t="s">
        <v>67</v>
      </c>
      <c r="B27" s="73" t="s">
        <v>119</v>
      </c>
      <c r="C27" s="73">
        <v>1E-4</v>
      </c>
      <c r="D27" s="13">
        <f t="shared" si="0"/>
        <v>0</v>
      </c>
      <c r="E27" s="19">
        <f t="shared" si="1"/>
        <v>1E-4</v>
      </c>
      <c r="F27" s="14">
        <v>1E-4</v>
      </c>
      <c r="G27" s="74">
        <v>0</v>
      </c>
      <c r="H27" s="74">
        <v>0</v>
      </c>
      <c r="I27" s="74">
        <v>0</v>
      </c>
      <c r="J27" s="74">
        <v>0</v>
      </c>
      <c r="K27" s="15">
        <f t="shared" si="2"/>
        <v>1E-4</v>
      </c>
      <c r="L27" s="75">
        <v>0</v>
      </c>
      <c r="M27" s="15">
        <f t="shared" si="45"/>
        <v>0</v>
      </c>
      <c r="N27" s="19">
        <f t="shared" si="43"/>
        <v>0</v>
      </c>
      <c r="O27" s="76">
        <v>0</v>
      </c>
      <c r="P27" s="15">
        <f t="shared" si="46"/>
        <v>0</v>
      </c>
      <c r="Q27" s="19">
        <f t="shared" si="44"/>
        <v>0</v>
      </c>
      <c r="R27" s="17">
        <v>0</v>
      </c>
      <c r="S27" s="15">
        <f t="shared" si="47"/>
        <v>0</v>
      </c>
      <c r="T27" s="19">
        <f t="shared" si="3"/>
        <v>0</v>
      </c>
      <c r="U27" s="17">
        <v>0</v>
      </c>
      <c r="V27" s="15">
        <f t="shared" si="48"/>
        <v>0</v>
      </c>
      <c r="W27" s="19">
        <f t="shared" si="4"/>
        <v>0</v>
      </c>
      <c r="X27" s="17">
        <v>0</v>
      </c>
      <c r="Y27" s="15">
        <f t="shared" si="49"/>
        <v>0</v>
      </c>
      <c r="Z27" s="19">
        <f t="shared" si="5"/>
        <v>0</v>
      </c>
      <c r="AA27" s="17">
        <v>0</v>
      </c>
      <c r="AB27" s="15">
        <f t="shared" si="50"/>
        <v>0</v>
      </c>
      <c r="AC27" s="19">
        <f t="shared" si="6"/>
        <v>0</v>
      </c>
      <c r="AD27" s="17">
        <v>0</v>
      </c>
      <c r="AE27" s="15">
        <f t="shared" si="51"/>
        <v>0</v>
      </c>
      <c r="AF27" s="19">
        <f t="shared" si="7"/>
        <v>0</v>
      </c>
      <c r="AG27" s="76">
        <v>0</v>
      </c>
      <c r="AH27" s="15">
        <f t="shared" si="52"/>
        <v>0</v>
      </c>
      <c r="AI27" s="19">
        <f t="shared" si="8"/>
        <v>0</v>
      </c>
      <c r="AJ27" s="17">
        <v>0</v>
      </c>
      <c r="AK27" s="15">
        <f t="shared" si="53"/>
        <v>0</v>
      </c>
      <c r="AL27" s="19">
        <f t="shared" si="9"/>
        <v>0</v>
      </c>
      <c r="AM27" s="17">
        <v>0</v>
      </c>
      <c r="AN27" s="15">
        <f t="shared" si="54"/>
        <v>0</v>
      </c>
      <c r="AO27" s="19">
        <f t="shared" si="10"/>
        <v>0</v>
      </c>
      <c r="AP27" s="17">
        <v>0</v>
      </c>
      <c r="AQ27" s="15">
        <f t="shared" si="55"/>
        <v>0</v>
      </c>
      <c r="AR27" s="19">
        <f t="shared" si="11"/>
        <v>0</v>
      </c>
      <c r="AS27" s="17">
        <v>0</v>
      </c>
      <c r="AT27" s="15">
        <f t="shared" si="56"/>
        <v>0</v>
      </c>
      <c r="AU27" s="19">
        <f t="shared" si="12"/>
        <v>0</v>
      </c>
      <c r="AV27" s="17">
        <v>0</v>
      </c>
      <c r="AW27" s="15">
        <f t="shared" si="57"/>
        <v>0</v>
      </c>
      <c r="AX27" s="19">
        <f t="shared" si="13"/>
        <v>0</v>
      </c>
      <c r="AY27" s="17">
        <v>0</v>
      </c>
      <c r="AZ27" s="15">
        <f t="shared" si="58"/>
        <v>0</v>
      </c>
      <c r="BA27" s="19">
        <f t="shared" si="14"/>
        <v>0</v>
      </c>
      <c r="BB27" s="17">
        <v>0</v>
      </c>
      <c r="BC27" s="15">
        <f t="shared" si="59"/>
        <v>0</v>
      </c>
      <c r="BD27" s="19">
        <f t="shared" si="15"/>
        <v>0</v>
      </c>
      <c r="BE27" s="17">
        <v>0</v>
      </c>
      <c r="BF27" s="15">
        <f t="shared" si="60"/>
        <v>0</v>
      </c>
      <c r="BG27" s="19">
        <f t="shared" si="16"/>
        <v>0</v>
      </c>
      <c r="BH27" s="17">
        <v>0</v>
      </c>
      <c r="BI27" s="15">
        <f t="shared" si="61"/>
        <v>0</v>
      </c>
      <c r="BJ27" s="19">
        <f t="shared" si="17"/>
        <v>0</v>
      </c>
      <c r="BK27" s="17">
        <v>0</v>
      </c>
      <c r="BL27" s="15">
        <f t="shared" si="62"/>
        <v>0</v>
      </c>
      <c r="BM27" s="19">
        <f t="shared" si="18"/>
        <v>0</v>
      </c>
      <c r="BN27" s="17">
        <v>0</v>
      </c>
      <c r="BO27" s="15">
        <f t="shared" si="63"/>
        <v>0</v>
      </c>
      <c r="BP27" s="19">
        <f t="shared" si="19"/>
        <v>0</v>
      </c>
      <c r="BQ27" s="17">
        <v>0</v>
      </c>
      <c r="BR27" s="15">
        <f t="shared" si="64"/>
        <v>0</v>
      </c>
      <c r="BS27" s="19">
        <f t="shared" si="20"/>
        <v>0</v>
      </c>
      <c r="BT27" s="17">
        <v>0</v>
      </c>
      <c r="BU27" s="15">
        <f t="shared" si="65"/>
        <v>0</v>
      </c>
      <c r="BV27" s="19">
        <f t="shared" si="21"/>
        <v>0</v>
      </c>
      <c r="BW27" s="17">
        <v>0</v>
      </c>
      <c r="BX27" s="15">
        <f t="shared" si="66"/>
        <v>0</v>
      </c>
      <c r="BY27" s="19">
        <f t="shared" si="22"/>
        <v>0</v>
      </c>
      <c r="BZ27" s="17">
        <v>0</v>
      </c>
      <c r="CA27" s="15">
        <f t="shared" si="67"/>
        <v>0</v>
      </c>
      <c r="CB27" s="19">
        <f t="shared" si="23"/>
        <v>0</v>
      </c>
      <c r="CC27" s="17">
        <v>0</v>
      </c>
      <c r="CD27" s="15">
        <f t="shared" si="68"/>
        <v>0</v>
      </c>
      <c r="CE27" s="19">
        <f t="shared" si="24"/>
        <v>0</v>
      </c>
      <c r="CF27" s="17">
        <v>0</v>
      </c>
      <c r="CG27" s="15">
        <f t="shared" si="69"/>
        <v>0</v>
      </c>
      <c r="CH27" s="19">
        <f t="shared" si="25"/>
        <v>0</v>
      </c>
      <c r="CI27" s="17">
        <v>0</v>
      </c>
      <c r="CJ27" s="15">
        <f t="shared" si="70"/>
        <v>0</v>
      </c>
      <c r="CK27" s="19">
        <f t="shared" si="26"/>
        <v>0</v>
      </c>
      <c r="CL27" s="17">
        <v>0</v>
      </c>
      <c r="CM27" s="15">
        <f t="shared" si="71"/>
        <v>0</v>
      </c>
      <c r="CN27" s="19">
        <f t="shared" si="27"/>
        <v>0</v>
      </c>
      <c r="CO27" s="17">
        <v>0</v>
      </c>
      <c r="CP27" s="15">
        <f t="shared" si="72"/>
        <v>0</v>
      </c>
      <c r="CQ27" s="19">
        <f t="shared" si="28"/>
        <v>0</v>
      </c>
      <c r="CR27" s="17">
        <v>0</v>
      </c>
      <c r="CS27" s="15">
        <f t="shared" si="73"/>
        <v>0</v>
      </c>
      <c r="CT27" s="19">
        <f t="shared" si="29"/>
        <v>0</v>
      </c>
      <c r="CU27" s="17">
        <v>0</v>
      </c>
      <c r="CV27" s="15">
        <f t="shared" si="74"/>
        <v>0</v>
      </c>
      <c r="CW27" s="19">
        <f t="shared" si="30"/>
        <v>0</v>
      </c>
      <c r="CX27" s="17">
        <v>0</v>
      </c>
      <c r="CY27" s="15">
        <f t="shared" si="75"/>
        <v>0</v>
      </c>
      <c r="CZ27" s="19">
        <f t="shared" si="31"/>
        <v>0</v>
      </c>
      <c r="DA27" s="17">
        <v>0</v>
      </c>
      <c r="DB27" s="15">
        <f t="shared" si="76"/>
        <v>0</v>
      </c>
      <c r="DC27" s="19">
        <f t="shared" si="32"/>
        <v>0</v>
      </c>
      <c r="DD27" s="17">
        <v>0</v>
      </c>
      <c r="DE27" s="15">
        <f t="shared" si="77"/>
        <v>0</v>
      </c>
      <c r="DF27" s="19">
        <f t="shared" si="33"/>
        <v>0</v>
      </c>
      <c r="DG27" s="17">
        <v>0</v>
      </c>
      <c r="DH27" s="15">
        <f t="shared" si="78"/>
        <v>0</v>
      </c>
      <c r="DI27" s="19">
        <f t="shared" si="34"/>
        <v>0</v>
      </c>
      <c r="DJ27" s="17">
        <v>0</v>
      </c>
      <c r="DK27" s="15">
        <f t="shared" si="79"/>
        <v>0</v>
      </c>
      <c r="DL27" s="19">
        <f t="shared" si="35"/>
        <v>0</v>
      </c>
      <c r="DM27" s="17">
        <v>0</v>
      </c>
      <c r="DN27" s="15">
        <f t="shared" si="80"/>
        <v>0</v>
      </c>
      <c r="DO27" s="19">
        <f t="shared" si="36"/>
        <v>0</v>
      </c>
      <c r="DP27" s="17">
        <v>0</v>
      </c>
      <c r="DQ27" s="15">
        <f t="shared" si="81"/>
        <v>0</v>
      </c>
      <c r="DR27" s="19">
        <f t="shared" si="37"/>
        <v>0</v>
      </c>
      <c r="DS27" s="17">
        <v>0</v>
      </c>
      <c r="DT27" s="15">
        <f t="shared" si="82"/>
        <v>0</v>
      </c>
      <c r="DU27" s="19">
        <f t="shared" si="38"/>
        <v>0</v>
      </c>
      <c r="DV27" s="17">
        <v>0</v>
      </c>
      <c r="DW27" s="15">
        <f t="shared" si="83"/>
        <v>0</v>
      </c>
      <c r="DX27" s="19">
        <f t="shared" si="39"/>
        <v>0</v>
      </c>
      <c r="DY27" s="76">
        <v>0</v>
      </c>
      <c r="DZ27" s="15">
        <f t="shared" si="84"/>
        <v>0</v>
      </c>
      <c r="EA27" s="19">
        <f t="shared" si="40"/>
        <v>0</v>
      </c>
      <c r="EB27" s="76">
        <v>0</v>
      </c>
      <c r="EC27" s="15">
        <f t="shared" si="85"/>
        <v>0</v>
      </c>
      <c r="ED27" s="19">
        <f t="shared" si="41"/>
        <v>0</v>
      </c>
      <c r="EE27" s="1"/>
      <c r="EF27" s="18">
        <f t="shared" si="42"/>
        <v>0</v>
      </c>
    </row>
    <row r="28" spans="1:136" x14ac:dyDescent="0.2">
      <c r="A28" s="73" t="s">
        <v>67</v>
      </c>
      <c r="B28" s="73" t="s">
        <v>119</v>
      </c>
      <c r="C28" s="73">
        <v>1E-4</v>
      </c>
      <c r="D28" s="13">
        <f t="shared" si="0"/>
        <v>0</v>
      </c>
      <c r="E28" s="19">
        <f>C28+D28</f>
        <v>1E-4</v>
      </c>
      <c r="F28" s="14">
        <v>1E-4</v>
      </c>
      <c r="G28" s="74">
        <v>0</v>
      </c>
      <c r="H28" s="74">
        <v>0</v>
      </c>
      <c r="I28" s="74">
        <v>0</v>
      </c>
      <c r="J28" s="74">
        <v>0</v>
      </c>
      <c r="K28" s="15">
        <f t="shared" si="2"/>
        <v>1E-4</v>
      </c>
      <c r="L28" s="75">
        <v>0</v>
      </c>
      <c r="M28" s="15">
        <f t="shared" si="45"/>
        <v>0</v>
      </c>
      <c r="N28" s="19">
        <f t="shared" si="43"/>
        <v>0</v>
      </c>
      <c r="O28" s="76">
        <v>0</v>
      </c>
      <c r="P28" s="15">
        <f t="shared" si="46"/>
        <v>0</v>
      </c>
      <c r="Q28" s="19">
        <f t="shared" si="44"/>
        <v>0</v>
      </c>
      <c r="R28" s="17">
        <v>0</v>
      </c>
      <c r="S28" s="15">
        <f t="shared" si="47"/>
        <v>0</v>
      </c>
      <c r="T28" s="19">
        <f t="shared" si="3"/>
        <v>0</v>
      </c>
      <c r="U28" s="17">
        <v>0</v>
      </c>
      <c r="V28" s="15">
        <f t="shared" si="48"/>
        <v>0</v>
      </c>
      <c r="W28" s="19">
        <f t="shared" si="4"/>
        <v>0</v>
      </c>
      <c r="X28" s="17">
        <v>0</v>
      </c>
      <c r="Y28" s="15">
        <f t="shared" si="49"/>
        <v>0</v>
      </c>
      <c r="Z28" s="19">
        <f t="shared" si="5"/>
        <v>0</v>
      </c>
      <c r="AA28" s="17">
        <v>0</v>
      </c>
      <c r="AB28" s="15">
        <f t="shared" si="50"/>
        <v>0</v>
      </c>
      <c r="AC28" s="19">
        <f t="shared" si="6"/>
        <v>0</v>
      </c>
      <c r="AD28" s="17">
        <v>0</v>
      </c>
      <c r="AE28" s="15">
        <f t="shared" si="51"/>
        <v>0</v>
      </c>
      <c r="AF28" s="19">
        <f t="shared" si="7"/>
        <v>0</v>
      </c>
      <c r="AG28" s="76">
        <v>0</v>
      </c>
      <c r="AH28" s="15">
        <f t="shared" si="52"/>
        <v>0</v>
      </c>
      <c r="AI28" s="19">
        <f t="shared" si="8"/>
        <v>0</v>
      </c>
      <c r="AJ28" s="17">
        <v>0</v>
      </c>
      <c r="AK28" s="15">
        <f t="shared" si="53"/>
        <v>0</v>
      </c>
      <c r="AL28" s="19">
        <f t="shared" si="9"/>
        <v>0</v>
      </c>
      <c r="AM28" s="17">
        <v>0</v>
      </c>
      <c r="AN28" s="15">
        <f t="shared" si="54"/>
        <v>0</v>
      </c>
      <c r="AO28" s="19">
        <f t="shared" si="10"/>
        <v>0</v>
      </c>
      <c r="AP28" s="17">
        <v>0</v>
      </c>
      <c r="AQ28" s="15">
        <f t="shared" si="55"/>
        <v>0</v>
      </c>
      <c r="AR28" s="19">
        <f t="shared" si="11"/>
        <v>0</v>
      </c>
      <c r="AS28" s="17">
        <v>0</v>
      </c>
      <c r="AT28" s="15">
        <f t="shared" si="56"/>
        <v>0</v>
      </c>
      <c r="AU28" s="19">
        <f t="shared" si="12"/>
        <v>0</v>
      </c>
      <c r="AV28" s="17">
        <v>0</v>
      </c>
      <c r="AW28" s="15">
        <f t="shared" si="57"/>
        <v>0</v>
      </c>
      <c r="AX28" s="19">
        <f t="shared" si="13"/>
        <v>0</v>
      </c>
      <c r="AY28" s="17">
        <v>0</v>
      </c>
      <c r="AZ28" s="15">
        <f t="shared" si="58"/>
        <v>0</v>
      </c>
      <c r="BA28" s="19">
        <f t="shared" si="14"/>
        <v>0</v>
      </c>
      <c r="BB28" s="17">
        <v>0</v>
      </c>
      <c r="BC28" s="15">
        <f t="shared" si="59"/>
        <v>0</v>
      </c>
      <c r="BD28" s="19">
        <f t="shared" si="15"/>
        <v>0</v>
      </c>
      <c r="BE28" s="17">
        <v>0</v>
      </c>
      <c r="BF28" s="15">
        <f t="shared" si="60"/>
        <v>0</v>
      </c>
      <c r="BG28" s="19">
        <f t="shared" si="16"/>
        <v>0</v>
      </c>
      <c r="BH28" s="17">
        <v>0</v>
      </c>
      <c r="BI28" s="15">
        <f t="shared" si="61"/>
        <v>0</v>
      </c>
      <c r="BJ28" s="19">
        <f t="shared" si="17"/>
        <v>0</v>
      </c>
      <c r="BK28" s="17">
        <v>0</v>
      </c>
      <c r="BL28" s="15">
        <f t="shared" si="62"/>
        <v>0</v>
      </c>
      <c r="BM28" s="19">
        <f t="shared" si="18"/>
        <v>0</v>
      </c>
      <c r="BN28" s="17">
        <v>0</v>
      </c>
      <c r="BO28" s="15">
        <f t="shared" si="63"/>
        <v>0</v>
      </c>
      <c r="BP28" s="19">
        <f t="shared" si="19"/>
        <v>0</v>
      </c>
      <c r="BQ28" s="17">
        <v>0</v>
      </c>
      <c r="BR28" s="15">
        <f t="shared" si="64"/>
        <v>0</v>
      </c>
      <c r="BS28" s="19">
        <f t="shared" si="20"/>
        <v>0</v>
      </c>
      <c r="BT28" s="17">
        <v>0</v>
      </c>
      <c r="BU28" s="15">
        <f t="shared" si="65"/>
        <v>0</v>
      </c>
      <c r="BV28" s="19">
        <f t="shared" si="21"/>
        <v>0</v>
      </c>
      <c r="BW28" s="17">
        <v>0</v>
      </c>
      <c r="BX28" s="15">
        <f t="shared" si="66"/>
        <v>0</v>
      </c>
      <c r="BY28" s="19">
        <f t="shared" si="22"/>
        <v>0</v>
      </c>
      <c r="BZ28" s="17">
        <v>0</v>
      </c>
      <c r="CA28" s="15">
        <f t="shared" si="67"/>
        <v>0</v>
      </c>
      <c r="CB28" s="19">
        <f t="shared" si="23"/>
        <v>0</v>
      </c>
      <c r="CC28" s="17">
        <v>0</v>
      </c>
      <c r="CD28" s="15">
        <f t="shared" si="68"/>
        <v>0</v>
      </c>
      <c r="CE28" s="19">
        <f t="shared" si="24"/>
        <v>0</v>
      </c>
      <c r="CF28" s="17">
        <v>0</v>
      </c>
      <c r="CG28" s="15">
        <f t="shared" si="69"/>
        <v>0</v>
      </c>
      <c r="CH28" s="19">
        <f t="shared" si="25"/>
        <v>0</v>
      </c>
      <c r="CI28" s="17">
        <v>0</v>
      </c>
      <c r="CJ28" s="15">
        <f t="shared" si="70"/>
        <v>0</v>
      </c>
      <c r="CK28" s="19">
        <f t="shared" si="26"/>
        <v>0</v>
      </c>
      <c r="CL28" s="17">
        <v>0</v>
      </c>
      <c r="CM28" s="15">
        <f t="shared" si="71"/>
        <v>0</v>
      </c>
      <c r="CN28" s="19">
        <f t="shared" si="27"/>
        <v>0</v>
      </c>
      <c r="CO28" s="17">
        <v>0</v>
      </c>
      <c r="CP28" s="15">
        <f t="shared" si="72"/>
        <v>0</v>
      </c>
      <c r="CQ28" s="19">
        <f t="shared" si="28"/>
        <v>0</v>
      </c>
      <c r="CR28" s="17">
        <v>0</v>
      </c>
      <c r="CS28" s="15">
        <f t="shared" si="73"/>
        <v>0</v>
      </c>
      <c r="CT28" s="19">
        <f t="shared" si="29"/>
        <v>0</v>
      </c>
      <c r="CU28" s="17">
        <v>0</v>
      </c>
      <c r="CV28" s="15">
        <f t="shared" si="74"/>
        <v>0</v>
      </c>
      <c r="CW28" s="19">
        <f t="shared" si="30"/>
        <v>0</v>
      </c>
      <c r="CX28" s="17">
        <v>0</v>
      </c>
      <c r="CY28" s="15">
        <f t="shared" si="75"/>
        <v>0</v>
      </c>
      <c r="CZ28" s="19">
        <f t="shared" si="31"/>
        <v>0</v>
      </c>
      <c r="DA28" s="17">
        <v>0</v>
      </c>
      <c r="DB28" s="15">
        <f t="shared" si="76"/>
        <v>0</v>
      </c>
      <c r="DC28" s="19">
        <f t="shared" si="32"/>
        <v>0</v>
      </c>
      <c r="DD28" s="17">
        <v>0</v>
      </c>
      <c r="DE28" s="15">
        <f t="shared" si="77"/>
        <v>0</v>
      </c>
      <c r="DF28" s="19">
        <f t="shared" si="33"/>
        <v>0</v>
      </c>
      <c r="DG28" s="17">
        <v>0</v>
      </c>
      <c r="DH28" s="15">
        <f t="shared" si="78"/>
        <v>0</v>
      </c>
      <c r="DI28" s="19">
        <f t="shared" si="34"/>
        <v>0</v>
      </c>
      <c r="DJ28" s="17">
        <v>0</v>
      </c>
      <c r="DK28" s="15">
        <f t="shared" si="79"/>
        <v>0</v>
      </c>
      <c r="DL28" s="19">
        <f t="shared" si="35"/>
        <v>0</v>
      </c>
      <c r="DM28" s="17">
        <v>0</v>
      </c>
      <c r="DN28" s="15">
        <f t="shared" si="80"/>
        <v>0</v>
      </c>
      <c r="DO28" s="19">
        <f t="shared" si="36"/>
        <v>0</v>
      </c>
      <c r="DP28" s="17">
        <v>0</v>
      </c>
      <c r="DQ28" s="15">
        <f t="shared" si="81"/>
        <v>0</v>
      </c>
      <c r="DR28" s="19">
        <f t="shared" si="37"/>
        <v>0</v>
      </c>
      <c r="DS28" s="17">
        <v>0</v>
      </c>
      <c r="DT28" s="15">
        <f t="shared" si="82"/>
        <v>0</v>
      </c>
      <c r="DU28" s="19">
        <f t="shared" si="38"/>
        <v>0</v>
      </c>
      <c r="DV28" s="17">
        <v>0</v>
      </c>
      <c r="DW28" s="15">
        <f t="shared" si="83"/>
        <v>0</v>
      </c>
      <c r="DX28" s="19">
        <f t="shared" si="39"/>
        <v>0</v>
      </c>
      <c r="DY28" s="76">
        <v>0</v>
      </c>
      <c r="DZ28" s="15">
        <f t="shared" si="84"/>
        <v>0</v>
      </c>
      <c r="EA28" s="19">
        <f t="shared" si="40"/>
        <v>0</v>
      </c>
      <c r="EB28" s="76">
        <v>0</v>
      </c>
      <c r="EC28" s="15">
        <f t="shared" si="85"/>
        <v>0</v>
      </c>
      <c r="ED28" s="19">
        <f t="shared" si="41"/>
        <v>0</v>
      </c>
      <c r="EE28" s="1"/>
      <c r="EF28" s="18">
        <f t="shared" si="42"/>
        <v>0</v>
      </c>
    </row>
    <row r="29" spans="1:136" x14ac:dyDescent="0.2">
      <c r="A29" s="13" t="s">
        <v>67</v>
      </c>
      <c r="B29" s="73" t="s">
        <v>119</v>
      </c>
      <c r="C29" s="73">
        <v>1E-4</v>
      </c>
      <c r="D29" s="13">
        <f t="shared" si="0"/>
        <v>0</v>
      </c>
      <c r="E29" s="19">
        <f t="shared" ref="E29:E34" si="86">C29+D29</f>
        <v>1E-4</v>
      </c>
      <c r="F29" s="14">
        <v>1E-4</v>
      </c>
      <c r="G29" s="74">
        <v>0</v>
      </c>
      <c r="H29" s="74">
        <v>0</v>
      </c>
      <c r="I29" s="74">
        <v>0</v>
      </c>
      <c r="J29" s="74">
        <v>0</v>
      </c>
      <c r="K29" s="15">
        <f t="shared" si="2"/>
        <v>1E-4</v>
      </c>
      <c r="L29" s="75">
        <v>0</v>
      </c>
      <c r="M29" s="15">
        <f t="shared" si="45"/>
        <v>0</v>
      </c>
      <c r="N29" s="19">
        <f t="shared" si="43"/>
        <v>0</v>
      </c>
      <c r="O29" s="76">
        <v>0</v>
      </c>
      <c r="P29" s="15">
        <f t="shared" si="46"/>
        <v>0</v>
      </c>
      <c r="Q29" s="19">
        <f t="shared" si="44"/>
        <v>0</v>
      </c>
      <c r="R29" s="17">
        <v>0</v>
      </c>
      <c r="S29" s="15">
        <f t="shared" si="47"/>
        <v>0</v>
      </c>
      <c r="T29" s="19">
        <f t="shared" si="3"/>
        <v>0</v>
      </c>
      <c r="U29" s="17">
        <v>0</v>
      </c>
      <c r="V29" s="15">
        <f t="shared" si="48"/>
        <v>0</v>
      </c>
      <c r="W29" s="19">
        <f t="shared" si="4"/>
        <v>0</v>
      </c>
      <c r="X29" s="17">
        <v>0</v>
      </c>
      <c r="Y29" s="15">
        <f t="shared" si="49"/>
        <v>0</v>
      </c>
      <c r="Z29" s="19">
        <f t="shared" si="5"/>
        <v>0</v>
      </c>
      <c r="AA29" s="17">
        <v>0</v>
      </c>
      <c r="AB29" s="15">
        <f t="shared" si="50"/>
        <v>0</v>
      </c>
      <c r="AC29" s="19">
        <f t="shared" si="6"/>
        <v>0</v>
      </c>
      <c r="AD29" s="17">
        <v>0</v>
      </c>
      <c r="AE29" s="15">
        <f t="shared" si="51"/>
        <v>0</v>
      </c>
      <c r="AF29" s="19">
        <f t="shared" si="7"/>
        <v>0</v>
      </c>
      <c r="AG29" s="76">
        <v>0</v>
      </c>
      <c r="AH29" s="15">
        <f t="shared" si="52"/>
        <v>0</v>
      </c>
      <c r="AI29" s="19">
        <f t="shared" si="8"/>
        <v>0</v>
      </c>
      <c r="AJ29" s="17">
        <v>0</v>
      </c>
      <c r="AK29" s="15">
        <f t="shared" si="53"/>
        <v>0</v>
      </c>
      <c r="AL29" s="19">
        <f t="shared" si="9"/>
        <v>0</v>
      </c>
      <c r="AM29" s="17">
        <v>0</v>
      </c>
      <c r="AN29" s="15">
        <f t="shared" si="54"/>
        <v>0</v>
      </c>
      <c r="AO29" s="19">
        <f t="shared" si="10"/>
        <v>0</v>
      </c>
      <c r="AP29" s="17">
        <v>0</v>
      </c>
      <c r="AQ29" s="15">
        <f t="shared" si="55"/>
        <v>0</v>
      </c>
      <c r="AR29" s="19">
        <f t="shared" si="11"/>
        <v>0</v>
      </c>
      <c r="AS29" s="17">
        <v>0</v>
      </c>
      <c r="AT29" s="15">
        <f t="shared" si="56"/>
        <v>0</v>
      </c>
      <c r="AU29" s="19">
        <f t="shared" si="12"/>
        <v>0</v>
      </c>
      <c r="AV29" s="17">
        <v>0</v>
      </c>
      <c r="AW29" s="15">
        <f t="shared" si="57"/>
        <v>0</v>
      </c>
      <c r="AX29" s="19">
        <f t="shared" si="13"/>
        <v>0</v>
      </c>
      <c r="AY29" s="17">
        <v>0</v>
      </c>
      <c r="AZ29" s="15">
        <f t="shared" si="58"/>
        <v>0</v>
      </c>
      <c r="BA29" s="19">
        <f t="shared" si="14"/>
        <v>0</v>
      </c>
      <c r="BB29" s="17">
        <v>0</v>
      </c>
      <c r="BC29" s="15">
        <f t="shared" si="59"/>
        <v>0</v>
      </c>
      <c r="BD29" s="19">
        <f t="shared" si="15"/>
        <v>0</v>
      </c>
      <c r="BE29" s="17">
        <v>0</v>
      </c>
      <c r="BF29" s="15">
        <f t="shared" si="60"/>
        <v>0</v>
      </c>
      <c r="BG29" s="19">
        <f t="shared" si="16"/>
        <v>0</v>
      </c>
      <c r="BH29" s="17">
        <v>0</v>
      </c>
      <c r="BI29" s="15">
        <f t="shared" si="61"/>
        <v>0</v>
      </c>
      <c r="BJ29" s="19">
        <f t="shared" si="17"/>
        <v>0</v>
      </c>
      <c r="BK29" s="17">
        <v>0</v>
      </c>
      <c r="BL29" s="15">
        <f t="shared" si="62"/>
        <v>0</v>
      </c>
      <c r="BM29" s="19">
        <f t="shared" si="18"/>
        <v>0</v>
      </c>
      <c r="BN29" s="17">
        <v>0</v>
      </c>
      <c r="BO29" s="15">
        <f t="shared" si="63"/>
        <v>0</v>
      </c>
      <c r="BP29" s="19">
        <f t="shared" si="19"/>
        <v>0</v>
      </c>
      <c r="BQ29" s="17">
        <v>0</v>
      </c>
      <c r="BR29" s="15">
        <f t="shared" si="64"/>
        <v>0</v>
      </c>
      <c r="BS29" s="19">
        <f t="shared" si="20"/>
        <v>0</v>
      </c>
      <c r="BT29" s="17">
        <v>0</v>
      </c>
      <c r="BU29" s="15">
        <f t="shared" si="65"/>
        <v>0</v>
      </c>
      <c r="BV29" s="19">
        <f t="shared" si="21"/>
        <v>0</v>
      </c>
      <c r="BW29" s="17">
        <v>0</v>
      </c>
      <c r="BX29" s="15">
        <f t="shared" si="66"/>
        <v>0</v>
      </c>
      <c r="BY29" s="19">
        <f t="shared" si="22"/>
        <v>0</v>
      </c>
      <c r="BZ29" s="17">
        <v>0</v>
      </c>
      <c r="CA29" s="15">
        <f t="shared" si="67"/>
        <v>0</v>
      </c>
      <c r="CB29" s="19">
        <f t="shared" si="23"/>
        <v>0</v>
      </c>
      <c r="CC29" s="17">
        <v>0</v>
      </c>
      <c r="CD29" s="15">
        <f t="shared" si="68"/>
        <v>0</v>
      </c>
      <c r="CE29" s="19">
        <f t="shared" si="24"/>
        <v>0</v>
      </c>
      <c r="CF29" s="17">
        <v>0</v>
      </c>
      <c r="CG29" s="15">
        <f t="shared" si="69"/>
        <v>0</v>
      </c>
      <c r="CH29" s="19">
        <f t="shared" si="25"/>
        <v>0</v>
      </c>
      <c r="CI29" s="17">
        <v>0</v>
      </c>
      <c r="CJ29" s="15">
        <f t="shared" si="70"/>
        <v>0</v>
      </c>
      <c r="CK29" s="19">
        <f t="shared" si="26"/>
        <v>0</v>
      </c>
      <c r="CL29" s="17">
        <v>0</v>
      </c>
      <c r="CM29" s="15">
        <f t="shared" si="71"/>
        <v>0</v>
      </c>
      <c r="CN29" s="19">
        <f t="shared" si="27"/>
        <v>0</v>
      </c>
      <c r="CO29" s="17">
        <v>0</v>
      </c>
      <c r="CP29" s="15">
        <f t="shared" si="72"/>
        <v>0</v>
      </c>
      <c r="CQ29" s="19">
        <f t="shared" si="28"/>
        <v>0</v>
      </c>
      <c r="CR29" s="17">
        <v>0</v>
      </c>
      <c r="CS29" s="15">
        <f t="shared" si="73"/>
        <v>0</v>
      </c>
      <c r="CT29" s="19">
        <f t="shared" si="29"/>
        <v>0</v>
      </c>
      <c r="CU29" s="17">
        <v>0</v>
      </c>
      <c r="CV29" s="15">
        <f t="shared" si="74"/>
        <v>0</v>
      </c>
      <c r="CW29" s="19">
        <f t="shared" si="30"/>
        <v>0</v>
      </c>
      <c r="CX29" s="17">
        <v>0</v>
      </c>
      <c r="CY29" s="15">
        <f t="shared" si="75"/>
        <v>0</v>
      </c>
      <c r="CZ29" s="19">
        <f t="shared" si="31"/>
        <v>0</v>
      </c>
      <c r="DA29" s="17">
        <v>0</v>
      </c>
      <c r="DB29" s="15">
        <f t="shared" si="76"/>
        <v>0</v>
      </c>
      <c r="DC29" s="19">
        <f t="shared" si="32"/>
        <v>0</v>
      </c>
      <c r="DD29" s="17">
        <v>0</v>
      </c>
      <c r="DE29" s="15">
        <f t="shared" si="77"/>
        <v>0</v>
      </c>
      <c r="DF29" s="19">
        <f t="shared" si="33"/>
        <v>0</v>
      </c>
      <c r="DG29" s="17">
        <v>0</v>
      </c>
      <c r="DH29" s="15">
        <f t="shared" si="78"/>
        <v>0</v>
      </c>
      <c r="DI29" s="19">
        <f t="shared" si="34"/>
        <v>0</v>
      </c>
      <c r="DJ29" s="17">
        <v>0</v>
      </c>
      <c r="DK29" s="15">
        <f t="shared" si="79"/>
        <v>0</v>
      </c>
      <c r="DL29" s="19">
        <f t="shared" si="35"/>
        <v>0</v>
      </c>
      <c r="DM29" s="17">
        <v>0</v>
      </c>
      <c r="DN29" s="15">
        <f t="shared" si="80"/>
        <v>0</v>
      </c>
      <c r="DO29" s="19">
        <f t="shared" si="36"/>
        <v>0</v>
      </c>
      <c r="DP29" s="17">
        <v>0</v>
      </c>
      <c r="DQ29" s="15">
        <f t="shared" si="81"/>
        <v>0</v>
      </c>
      <c r="DR29" s="19">
        <f t="shared" si="37"/>
        <v>0</v>
      </c>
      <c r="DS29" s="17">
        <v>0</v>
      </c>
      <c r="DT29" s="15">
        <f t="shared" si="82"/>
        <v>0</v>
      </c>
      <c r="DU29" s="19">
        <f t="shared" si="38"/>
        <v>0</v>
      </c>
      <c r="DV29" s="17">
        <v>0</v>
      </c>
      <c r="DW29" s="15">
        <f t="shared" si="83"/>
        <v>0</v>
      </c>
      <c r="DX29" s="19">
        <f t="shared" si="39"/>
        <v>0</v>
      </c>
      <c r="DY29" s="76">
        <v>0</v>
      </c>
      <c r="DZ29" s="15">
        <f t="shared" si="84"/>
        <v>0</v>
      </c>
      <c r="EA29" s="19">
        <f t="shared" si="40"/>
        <v>0</v>
      </c>
      <c r="EB29" s="76">
        <v>0</v>
      </c>
      <c r="EC29" s="15">
        <f t="shared" si="85"/>
        <v>0</v>
      </c>
      <c r="ED29" s="19">
        <f t="shared" si="41"/>
        <v>0</v>
      </c>
      <c r="EE29" s="1"/>
      <c r="EF29" s="18">
        <f t="shared" si="42"/>
        <v>0</v>
      </c>
    </row>
    <row r="30" spans="1:136" x14ac:dyDescent="0.2">
      <c r="A30" s="73" t="s">
        <v>67</v>
      </c>
      <c r="B30" s="73" t="s">
        <v>119</v>
      </c>
      <c r="C30" s="73">
        <v>1E-4</v>
      </c>
      <c r="D30" s="13">
        <f t="shared" si="0"/>
        <v>0</v>
      </c>
      <c r="E30" s="19">
        <f t="shared" si="86"/>
        <v>1E-4</v>
      </c>
      <c r="F30" s="14">
        <v>1E-4</v>
      </c>
      <c r="G30" s="74">
        <v>0</v>
      </c>
      <c r="H30" s="74">
        <v>0</v>
      </c>
      <c r="I30" s="74">
        <v>0</v>
      </c>
      <c r="J30" s="74">
        <v>0</v>
      </c>
      <c r="K30" s="15">
        <f t="shared" si="2"/>
        <v>1E-4</v>
      </c>
      <c r="L30" s="75">
        <v>0</v>
      </c>
      <c r="M30" s="15">
        <f t="shared" si="45"/>
        <v>0</v>
      </c>
      <c r="N30" s="19">
        <f t="shared" si="43"/>
        <v>0</v>
      </c>
      <c r="O30" s="76">
        <v>0</v>
      </c>
      <c r="P30" s="15">
        <f t="shared" si="46"/>
        <v>0</v>
      </c>
      <c r="Q30" s="19">
        <f t="shared" si="44"/>
        <v>0</v>
      </c>
      <c r="R30" s="17">
        <v>0</v>
      </c>
      <c r="S30" s="15">
        <f t="shared" si="47"/>
        <v>0</v>
      </c>
      <c r="T30" s="19">
        <f t="shared" si="3"/>
        <v>0</v>
      </c>
      <c r="U30" s="17">
        <v>0</v>
      </c>
      <c r="V30" s="15">
        <f t="shared" si="48"/>
        <v>0</v>
      </c>
      <c r="W30" s="19">
        <f t="shared" si="4"/>
        <v>0</v>
      </c>
      <c r="X30" s="17">
        <v>0</v>
      </c>
      <c r="Y30" s="15">
        <f t="shared" si="49"/>
        <v>0</v>
      </c>
      <c r="Z30" s="19">
        <f t="shared" si="5"/>
        <v>0</v>
      </c>
      <c r="AA30" s="17">
        <v>0</v>
      </c>
      <c r="AB30" s="15">
        <f t="shared" si="50"/>
        <v>0</v>
      </c>
      <c r="AC30" s="19">
        <f t="shared" si="6"/>
        <v>0</v>
      </c>
      <c r="AD30" s="17">
        <v>0</v>
      </c>
      <c r="AE30" s="15">
        <f t="shared" si="51"/>
        <v>0</v>
      </c>
      <c r="AF30" s="19">
        <f t="shared" si="7"/>
        <v>0</v>
      </c>
      <c r="AG30" s="76">
        <v>0</v>
      </c>
      <c r="AH30" s="15">
        <f t="shared" si="52"/>
        <v>0</v>
      </c>
      <c r="AI30" s="19">
        <f t="shared" si="8"/>
        <v>0</v>
      </c>
      <c r="AJ30" s="17">
        <v>0</v>
      </c>
      <c r="AK30" s="15">
        <f t="shared" si="53"/>
        <v>0</v>
      </c>
      <c r="AL30" s="19">
        <f t="shared" si="9"/>
        <v>0</v>
      </c>
      <c r="AM30" s="17">
        <v>0</v>
      </c>
      <c r="AN30" s="15">
        <f t="shared" si="54"/>
        <v>0</v>
      </c>
      <c r="AO30" s="19">
        <f t="shared" si="10"/>
        <v>0</v>
      </c>
      <c r="AP30" s="17">
        <v>0</v>
      </c>
      <c r="AQ30" s="15">
        <f t="shared" si="55"/>
        <v>0</v>
      </c>
      <c r="AR30" s="19">
        <f t="shared" si="11"/>
        <v>0</v>
      </c>
      <c r="AS30" s="17">
        <v>0</v>
      </c>
      <c r="AT30" s="15">
        <f t="shared" si="56"/>
        <v>0</v>
      </c>
      <c r="AU30" s="19">
        <f t="shared" si="12"/>
        <v>0</v>
      </c>
      <c r="AV30" s="17">
        <v>0</v>
      </c>
      <c r="AW30" s="15">
        <f t="shared" si="57"/>
        <v>0</v>
      </c>
      <c r="AX30" s="19">
        <f t="shared" si="13"/>
        <v>0</v>
      </c>
      <c r="AY30" s="17">
        <v>0</v>
      </c>
      <c r="AZ30" s="15">
        <f t="shared" si="58"/>
        <v>0</v>
      </c>
      <c r="BA30" s="19">
        <f t="shared" si="14"/>
        <v>0</v>
      </c>
      <c r="BB30" s="17">
        <v>0</v>
      </c>
      <c r="BC30" s="15">
        <f t="shared" si="59"/>
        <v>0</v>
      </c>
      <c r="BD30" s="19">
        <f t="shared" si="15"/>
        <v>0</v>
      </c>
      <c r="BE30" s="17">
        <v>0</v>
      </c>
      <c r="BF30" s="15">
        <f t="shared" si="60"/>
        <v>0</v>
      </c>
      <c r="BG30" s="19">
        <f t="shared" si="16"/>
        <v>0</v>
      </c>
      <c r="BH30" s="17">
        <v>0</v>
      </c>
      <c r="BI30" s="15">
        <f t="shared" si="61"/>
        <v>0</v>
      </c>
      <c r="BJ30" s="19">
        <f t="shared" si="17"/>
        <v>0</v>
      </c>
      <c r="BK30" s="17">
        <v>0</v>
      </c>
      <c r="BL30" s="15">
        <f t="shared" si="62"/>
        <v>0</v>
      </c>
      <c r="BM30" s="19">
        <f t="shared" si="18"/>
        <v>0</v>
      </c>
      <c r="BN30" s="17">
        <v>0</v>
      </c>
      <c r="BO30" s="15">
        <f t="shared" si="63"/>
        <v>0</v>
      </c>
      <c r="BP30" s="19">
        <f t="shared" si="19"/>
        <v>0</v>
      </c>
      <c r="BQ30" s="17">
        <v>0</v>
      </c>
      <c r="BR30" s="15">
        <f t="shared" si="64"/>
        <v>0</v>
      </c>
      <c r="BS30" s="19">
        <f t="shared" si="20"/>
        <v>0</v>
      </c>
      <c r="BT30" s="17">
        <v>0</v>
      </c>
      <c r="BU30" s="15">
        <f t="shared" si="65"/>
        <v>0</v>
      </c>
      <c r="BV30" s="19">
        <f t="shared" si="21"/>
        <v>0</v>
      </c>
      <c r="BW30" s="17">
        <v>0</v>
      </c>
      <c r="BX30" s="15">
        <f t="shared" si="66"/>
        <v>0</v>
      </c>
      <c r="BY30" s="19">
        <f t="shared" si="22"/>
        <v>0</v>
      </c>
      <c r="BZ30" s="17">
        <v>0</v>
      </c>
      <c r="CA30" s="15">
        <f t="shared" si="67"/>
        <v>0</v>
      </c>
      <c r="CB30" s="19">
        <f t="shared" si="23"/>
        <v>0</v>
      </c>
      <c r="CC30" s="17">
        <v>0</v>
      </c>
      <c r="CD30" s="15">
        <f t="shared" si="68"/>
        <v>0</v>
      </c>
      <c r="CE30" s="19">
        <f t="shared" si="24"/>
        <v>0</v>
      </c>
      <c r="CF30" s="17">
        <v>0</v>
      </c>
      <c r="CG30" s="15">
        <f t="shared" si="69"/>
        <v>0</v>
      </c>
      <c r="CH30" s="19">
        <f t="shared" si="25"/>
        <v>0</v>
      </c>
      <c r="CI30" s="17">
        <v>0</v>
      </c>
      <c r="CJ30" s="15">
        <f t="shared" si="70"/>
        <v>0</v>
      </c>
      <c r="CK30" s="19">
        <f t="shared" si="26"/>
        <v>0</v>
      </c>
      <c r="CL30" s="17">
        <v>0</v>
      </c>
      <c r="CM30" s="15">
        <f t="shared" si="71"/>
        <v>0</v>
      </c>
      <c r="CN30" s="19">
        <f t="shared" si="27"/>
        <v>0</v>
      </c>
      <c r="CO30" s="17">
        <v>0</v>
      </c>
      <c r="CP30" s="15">
        <f t="shared" si="72"/>
        <v>0</v>
      </c>
      <c r="CQ30" s="19">
        <f t="shared" si="28"/>
        <v>0</v>
      </c>
      <c r="CR30" s="17">
        <v>0</v>
      </c>
      <c r="CS30" s="15">
        <f t="shared" si="73"/>
        <v>0</v>
      </c>
      <c r="CT30" s="19">
        <f t="shared" si="29"/>
        <v>0</v>
      </c>
      <c r="CU30" s="17">
        <v>0</v>
      </c>
      <c r="CV30" s="15">
        <f t="shared" si="74"/>
        <v>0</v>
      </c>
      <c r="CW30" s="19">
        <f t="shared" si="30"/>
        <v>0</v>
      </c>
      <c r="CX30" s="17">
        <v>0</v>
      </c>
      <c r="CY30" s="15">
        <f t="shared" si="75"/>
        <v>0</v>
      </c>
      <c r="CZ30" s="19">
        <f t="shared" si="31"/>
        <v>0</v>
      </c>
      <c r="DA30" s="17">
        <v>0</v>
      </c>
      <c r="DB30" s="15">
        <f t="shared" si="76"/>
        <v>0</v>
      </c>
      <c r="DC30" s="19">
        <f t="shared" si="32"/>
        <v>0</v>
      </c>
      <c r="DD30" s="17">
        <v>0</v>
      </c>
      <c r="DE30" s="15">
        <f t="shared" si="77"/>
        <v>0</v>
      </c>
      <c r="DF30" s="19">
        <f t="shared" si="33"/>
        <v>0</v>
      </c>
      <c r="DG30" s="17">
        <v>0</v>
      </c>
      <c r="DH30" s="15">
        <f t="shared" si="78"/>
        <v>0</v>
      </c>
      <c r="DI30" s="19">
        <f t="shared" si="34"/>
        <v>0</v>
      </c>
      <c r="DJ30" s="17">
        <v>0</v>
      </c>
      <c r="DK30" s="15">
        <f t="shared" si="79"/>
        <v>0</v>
      </c>
      <c r="DL30" s="19">
        <f t="shared" si="35"/>
        <v>0</v>
      </c>
      <c r="DM30" s="17">
        <v>0</v>
      </c>
      <c r="DN30" s="15">
        <f t="shared" si="80"/>
        <v>0</v>
      </c>
      <c r="DO30" s="19">
        <f t="shared" si="36"/>
        <v>0</v>
      </c>
      <c r="DP30" s="17">
        <v>0</v>
      </c>
      <c r="DQ30" s="15">
        <f t="shared" si="81"/>
        <v>0</v>
      </c>
      <c r="DR30" s="19">
        <f t="shared" si="37"/>
        <v>0</v>
      </c>
      <c r="DS30" s="17">
        <v>0</v>
      </c>
      <c r="DT30" s="15">
        <f t="shared" si="82"/>
        <v>0</v>
      </c>
      <c r="DU30" s="19">
        <f t="shared" si="38"/>
        <v>0</v>
      </c>
      <c r="DV30" s="17">
        <v>0</v>
      </c>
      <c r="DW30" s="15">
        <f t="shared" si="83"/>
        <v>0</v>
      </c>
      <c r="DX30" s="19">
        <f t="shared" si="39"/>
        <v>0</v>
      </c>
      <c r="DY30" s="76">
        <v>0</v>
      </c>
      <c r="DZ30" s="15">
        <f t="shared" si="84"/>
        <v>0</v>
      </c>
      <c r="EA30" s="19">
        <f t="shared" si="40"/>
        <v>0</v>
      </c>
      <c r="EB30" s="76">
        <v>0</v>
      </c>
      <c r="EC30" s="15">
        <f t="shared" si="85"/>
        <v>0</v>
      </c>
      <c r="ED30" s="19">
        <f t="shared" si="41"/>
        <v>0</v>
      </c>
      <c r="EE30" s="1"/>
      <c r="EF30" s="18">
        <f t="shared" si="42"/>
        <v>0</v>
      </c>
    </row>
    <row r="31" spans="1:136" x14ac:dyDescent="0.2">
      <c r="A31" s="73" t="s">
        <v>67</v>
      </c>
      <c r="B31" s="73" t="s">
        <v>119</v>
      </c>
      <c r="C31" s="73">
        <v>1E-4</v>
      </c>
      <c r="D31" s="13">
        <f t="shared" si="0"/>
        <v>0</v>
      </c>
      <c r="E31" s="19">
        <f t="shared" si="86"/>
        <v>1E-4</v>
      </c>
      <c r="F31" s="14">
        <v>1E-4</v>
      </c>
      <c r="G31" s="74">
        <v>0</v>
      </c>
      <c r="H31" s="74">
        <v>0</v>
      </c>
      <c r="I31" s="74">
        <v>0</v>
      </c>
      <c r="J31" s="74">
        <v>0</v>
      </c>
      <c r="K31" s="15">
        <f t="shared" si="2"/>
        <v>1E-4</v>
      </c>
      <c r="L31" s="75">
        <v>0</v>
      </c>
      <c r="M31" s="15">
        <f t="shared" si="45"/>
        <v>0</v>
      </c>
      <c r="N31" s="19">
        <f t="shared" si="43"/>
        <v>0</v>
      </c>
      <c r="O31" s="76">
        <v>0</v>
      </c>
      <c r="P31" s="15">
        <f t="shared" si="46"/>
        <v>0</v>
      </c>
      <c r="Q31" s="19">
        <f t="shared" si="44"/>
        <v>0</v>
      </c>
      <c r="R31" s="17">
        <v>0</v>
      </c>
      <c r="S31" s="15">
        <f t="shared" si="47"/>
        <v>0</v>
      </c>
      <c r="T31" s="19">
        <f t="shared" si="3"/>
        <v>0</v>
      </c>
      <c r="U31" s="17">
        <v>0</v>
      </c>
      <c r="V31" s="15">
        <f t="shared" si="48"/>
        <v>0</v>
      </c>
      <c r="W31" s="19">
        <f t="shared" si="4"/>
        <v>0</v>
      </c>
      <c r="X31" s="17">
        <v>0</v>
      </c>
      <c r="Y31" s="15">
        <f t="shared" si="49"/>
        <v>0</v>
      </c>
      <c r="Z31" s="19">
        <f t="shared" si="5"/>
        <v>0</v>
      </c>
      <c r="AA31" s="17">
        <v>0</v>
      </c>
      <c r="AB31" s="15">
        <f t="shared" si="50"/>
        <v>0</v>
      </c>
      <c r="AC31" s="19">
        <f t="shared" si="6"/>
        <v>0</v>
      </c>
      <c r="AD31" s="17">
        <v>0</v>
      </c>
      <c r="AE31" s="15">
        <f t="shared" si="51"/>
        <v>0</v>
      </c>
      <c r="AF31" s="19">
        <f t="shared" si="7"/>
        <v>0</v>
      </c>
      <c r="AG31" s="76">
        <v>0</v>
      </c>
      <c r="AH31" s="15">
        <f t="shared" si="52"/>
        <v>0</v>
      </c>
      <c r="AI31" s="19">
        <f t="shared" si="8"/>
        <v>0</v>
      </c>
      <c r="AJ31" s="17">
        <v>0</v>
      </c>
      <c r="AK31" s="15">
        <f t="shared" si="53"/>
        <v>0</v>
      </c>
      <c r="AL31" s="19">
        <f t="shared" si="9"/>
        <v>0</v>
      </c>
      <c r="AM31" s="17">
        <v>0</v>
      </c>
      <c r="AN31" s="15">
        <f t="shared" si="54"/>
        <v>0</v>
      </c>
      <c r="AO31" s="19">
        <f t="shared" si="10"/>
        <v>0</v>
      </c>
      <c r="AP31" s="17">
        <v>0</v>
      </c>
      <c r="AQ31" s="15">
        <f t="shared" si="55"/>
        <v>0</v>
      </c>
      <c r="AR31" s="19">
        <f t="shared" si="11"/>
        <v>0</v>
      </c>
      <c r="AS31" s="17">
        <v>0</v>
      </c>
      <c r="AT31" s="15">
        <f t="shared" si="56"/>
        <v>0</v>
      </c>
      <c r="AU31" s="19">
        <f t="shared" si="12"/>
        <v>0</v>
      </c>
      <c r="AV31" s="17">
        <v>0</v>
      </c>
      <c r="AW31" s="15">
        <f t="shared" si="57"/>
        <v>0</v>
      </c>
      <c r="AX31" s="19">
        <f t="shared" si="13"/>
        <v>0</v>
      </c>
      <c r="AY31" s="17">
        <v>0</v>
      </c>
      <c r="AZ31" s="15">
        <f t="shared" si="58"/>
        <v>0</v>
      </c>
      <c r="BA31" s="19">
        <f t="shared" si="14"/>
        <v>0</v>
      </c>
      <c r="BB31" s="17">
        <v>0</v>
      </c>
      <c r="BC31" s="15">
        <f t="shared" si="59"/>
        <v>0</v>
      </c>
      <c r="BD31" s="19">
        <f t="shared" si="15"/>
        <v>0</v>
      </c>
      <c r="BE31" s="17">
        <v>0</v>
      </c>
      <c r="BF31" s="15">
        <f t="shared" si="60"/>
        <v>0</v>
      </c>
      <c r="BG31" s="19">
        <f t="shared" si="16"/>
        <v>0</v>
      </c>
      <c r="BH31" s="17">
        <v>0</v>
      </c>
      <c r="BI31" s="15">
        <f t="shared" si="61"/>
        <v>0</v>
      </c>
      <c r="BJ31" s="19">
        <f t="shared" si="17"/>
        <v>0</v>
      </c>
      <c r="BK31" s="17">
        <v>0</v>
      </c>
      <c r="BL31" s="15">
        <f t="shared" si="62"/>
        <v>0</v>
      </c>
      <c r="BM31" s="19">
        <f t="shared" si="18"/>
        <v>0</v>
      </c>
      <c r="BN31" s="17">
        <v>0</v>
      </c>
      <c r="BO31" s="15">
        <f t="shared" si="63"/>
        <v>0</v>
      </c>
      <c r="BP31" s="19">
        <f t="shared" si="19"/>
        <v>0</v>
      </c>
      <c r="BQ31" s="17">
        <v>0</v>
      </c>
      <c r="BR31" s="15">
        <f t="shared" si="64"/>
        <v>0</v>
      </c>
      <c r="BS31" s="19">
        <f t="shared" si="20"/>
        <v>0</v>
      </c>
      <c r="BT31" s="17">
        <v>0</v>
      </c>
      <c r="BU31" s="15">
        <f t="shared" si="65"/>
        <v>0</v>
      </c>
      <c r="BV31" s="19">
        <f t="shared" si="21"/>
        <v>0</v>
      </c>
      <c r="BW31" s="17">
        <v>0</v>
      </c>
      <c r="BX31" s="15">
        <f t="shared" si="66"/>
        <v>0</v>
      </c>
      <c r="BY31" s="19">
        <f t="shared" si="22"/>
        <v>0</v>
      </c>
      <c r="BZ31" s="17">
        <v>0</v>
      </c>
      <c r="CA31" s="15">
        <f t="shared" si="67"/>
        <v>0</v>
      </c>
      <c r="CB31" s="19">
        <f t="shared" si="23"/>
        <v>0</v>
      </c>
      <c r="CC31" s="17">
        <v>0</v>
      </c>
      <c r="CD31" s="15">
        <f t="shared" si="68"/>
        <v>0</v>
      </c>
      <c r="CE31" s="19">
        <f t="shared" si="24"/>
        <v>0</v>
      </c>
      <c r="CF31" s="17">
        <v>0</v>
      </c>
      <c r="CG31" s="15">
        <f t="shared" si="69"/>
        <v>0</v>
      </c>
      <c r="CH31" s="19">
        <f t="shared" si="25"/>
        <v>0</v>
      </c>
      <c r="CI31" s="17">
        <v>0</v>
      </c>
      <c r="CJ31" s="15">
        <f t="shared" si="70"/>
        <v>0</v>
      </c>
      <c r="CK31" s="19">
        <f t="shared" si="26"/>
        <v>0</v>
      </c>
      <c r="CL31" s="17">
        <v>0</v>
      </c>
      <c r="CM31" s="15">
        <f t="shared" si="71"/>
        <v>0</v>
      </c>
      <c r="CN31" s="19">
        <f t="shared" si="27"/>
        <v>0</v>
      </c>
      <c r="CO31" s="17">
        <v>0</v>
      </c>
      <c r="CP31" s="15">
        <f t="shared" si="72"/>
        <v>0</v>
      </c>
      <c r="CQ31" s="19">
        <f t="shared" si="28"/>
        <v>0</v>
      </c>
      <c r="CR31" s="17">
        <v>0</v>
      </c>
      <c r="CS31" s="15">
        <f t="shared" si="73"/>
        <v>0</v>
      </c>
      <c r="CT31" s="19">
        <f t="shared" si="29"/>
        <v>0</v>
      </c>
      <c r="CU31" s="17">
        <v>0</v>
      </c>
      <c r="CV31" s="15">
        <f t="shared" si="74"/>
        <v>0</v>
      </c>
      <c r="CW31" s="19">
        <f t="shared" si="30"/>
        <v>0</v>
      </c>
      <c r="CX31" s="17">
        <v>0</v>
      </c>
      <c r="CY31" s="15">
        <f t="shared" si="75"/>
        <v>0</v>
      </c>
      <c r="CZ31" s="19">
        <f t="shared" si="31"/>
        <v>0</v>
      </c>
      <c r="DA31" s="17">
        <v>0</v>
      </c>
      <c r="DB31" s="15">
        <f t="shared" si="76"/>
        <v>0</v>
      </c>
      <c r="DC31" s="19">
        <f t="shared" si="32"/>
        <v>0</v>
      </c>
      <c r="DD31" s="17">
        <v>0</v>
      </c>
      <c r="DE31" s="15">
        <f t="shared" si="77"/>
        <v>0</v>
      </c>
      <c r="DF31" s="19">
        <f t="shared" si="33"/>
        <v>0</v>
      </c>
      <c r="DG31" s="17">
        <v>0</v>
      </c>
      <c r="DH31" s="15">
        <f t="shared" si="78"/>
        <v>0</v>
      </c>
      <c r="DI31" s="19">
        <f t="shared" si="34"/>
        <v>0</v>
      </c>
      <c r="DJ31" s="17">
        <v>0</v>
      </c>
      <c r="DK31" s="15">
        <f t="shared" si="79"/>
        <v>0</v>
      </c>
      <c r="DL31" s="19">
        <f t="shared" si="35"/>
        <v>0</v>
      </c>
      <c r="DM31" s="17">
        <v>0</v>
      </c>
      <c r="DN31" s="15">
        <f t="shared" si="80"/>
        <v>0</v>
      </c>
      <c r="DO31" s="19">
        <f t="shared" si="36"/>
        <v>0</v>
      </c>
      <c r="DP31" s="17">
        <v>0</v>
      </c>
      <c r="DQ31" s="15">
        <f t="shared" si="81"/>
        <v>0</v>
      </c>
      <c r="DR31" s="19">
        <f t="shared" si="37"/>
        <v>0</v>
      </c>
      <c r="DS31" s="17">
        <v>0</v>
      </c>
      <c r="DT31" s="15">
        <f t="shared" si="82"/>
        <v>0</v>
      </c>
      <c r="DU31" s="19">
        <f t="shared" si="38"/>
        <v>0</v>
      </c>
      <c r="DV31" s="17">
        <v>0</v>
      </c>
      <c r="DW31" s="15">
        <f t="shared" si="83"/>
        <v>0</v>
      </c>
      <c r="DX31" s="19">
        <f t="shared" si="39"/>
        <v>0</v>
      </c>
      <c r="DY31" s="76">
        <v>0</v>
      </c>
      <c r="DZ31" s="15">
        <f t="shared" si="84"/>
        <v>0</v>
      </c>
      <c r="EA31" s="19">
        <f t="shared" si="40"/>
        <v>0</v>
      </c>
      <c r="EB31" s="76">
        <v>0</v>
      </c>
      <c r="EC31" s="15">
        <f t="shared" si="85"/>
        <v>0</v>
      </c>
      <c r="ED31" s="19">
        <f t="shared" si="41"/>
        <v>0</v>
      </c>
      <c r="EE31" s="1"/>
      <c r="EF31" s="18">
        <f t="shared" si="42"/>
        <v>0</v>
      </c>
    </row>
    <row r="32" spans="1:136" x14ac:dyDescent="0.2">
      <c r="A32" s="73" t="s">
        <v>67</v>
      </c>
      <c r="B32" s="73" t="s">
        <v>119</v>
      </c>
      <c r="C32" s="73">
        <v>1E-4</v>
      </c>
      <c r="D32" s="13">
        <f t="shared" si="0"/>
        <v>0</v>
      </c>
      <c r="E32" s="19">
        <f t="shared" si="86"/>
        <v>1E-4</v>
      </c>
      <c r="F32" s="14">
        <v>1E-4</v>
      </c>
      <c r="G32" s="74">
        <v>0</v>
      </c>
      <c r="H32" s="74">
        <v>0</v>
      </c>
      <c r="I32" s="74">
        <v>0</v>
      </c>
      <c r="J32" s="74">
        <v>0</v>
      </c>
      <c r="K32" s="15">
        <f t="shared" si="2"/>
        <v>1E-4</v>
      </c>
      <c r="L32" s="75">
        <v>0</v>
      </c>
      <c r="M32" s="15">
        <f t="shared" si="45"/>
        <v>0</v>
      </c>
      <c r="N32" s="19">
        <f t="shared" si="43"/>
        <v>0</v>
      </c>
      <c r="O32" s="76">
        <v>0</v>
      </c>
      <c r="P32" s="15">
        <f t="shared" si="46"/>
        <v>0</v>
      </c>
      <c r="Q32" s="19">
        <f t="shared" si="44"/>
        <v>0</v>
      </c>
      <c r="R32" s="17">
        <v>0</v>
      </c>
      <c r="S32" s="15">
        <f t="shared" si="47"/>
        <v>0</v>
      </c>
      <c r="T32" s="19">
        <f t="shared" si="3"/>
        <v>0</v>
      </c>
      <c r="U32" s="17">
        <v>0</v>
      </c>
      <c r="V32" s="15">
        <f t="shared" si="48"/>
        <v>0</v>
      </c>
      <c r="W32" s="19">
        <f t="shared" si="4"/>
        <v>0</v>
      </c>
      <c r="X32" s="17">
        <v>0</v>
      </c>
      <c r="Y32" s="15">
        <f t="shared" si="49"/>
        <v>0</v>
      </c>
      <c r="Z32" s="19">
        <f t="shared" si="5"/>
        <v>0</v>
      </c>
      <c r="AA32" s="17">
        <v>0</v>
      </c>
      <c r="AB32" s="15">
        <f t="shared" si="50"/>
        <v>0</v>
      </c>
      <c r="AC32" s="19">
        <f t="shared" si="6"/>
        <v>0</v>
      </c>
      <c r="AD32" s="17">
        <v>0</v>
      </c>
      <c r="AE32" s="15">
        <f t="shared" si="51"/>
        <v>0</v>
      </c>
      <c r="AF32" s="19">
        <f t="shared" si="7"/>
        <v>0</v>
      </c>
      <c r="AG32" s="76">
        <v>0</v>
      </c>
      <c r="AH32" s="15">
        <f t="shared" si="52"/>
        <v>0</v>
      </c>
      <c r="AI32" s="19">
        <f t="shared" si="8"/>
        <v>0</v>
      </c>
      <c r="AJ32" s="17">
        <v>0</v>
      </c>
      <c r="AK32" s="15">
        <f t="shared" si="53"/>
        <v>0</v>
      </c>
      <c r="AL32" s="19">
        <f t="shared" si="9"/>
        <v>0</v>
      </c>
      <c r="AM32" s="17">
        <v>0</v>
      </c>
      <c r="AN32" s="15">
        <f t="shared" si="54"/>
        <v>0</v>
      </c>
      <c r="AO32" s="19">
        <f t="shared" si="10"/>
        <v>0</v>
      </c>
      <c r="AP32" s="17">
        <v>0</v>
      </c>
      <c r="AQ32" s="15">
        <f t="shared" si="55"/>
        <v>0</v>
      </c>
      <c r="AR32" s="19">
        <f t="shared" si="11"/>
        <v>0</v>
      </c>
      <c r="AS32" s="17">
        <v>0</v>
      </c>
      <c r="AT32" s="15">
        <f t="shared" si="56"/>
        <v>0</v>
      </c>
      <c r="AU32" s="19">
        <f t="shared" si="12"/>
        <v>0</v>
      </c>
      <c r="AV32" s="17">
        <v>0</v>
      </c>
      <c r="AW32" s="15">
        <f t="shared" si="57"/>
        <v>0</v>
      </c>
      <c r="AX32" s="19">
        <f t="shared" si="13"/>
        <v>0</v>
      </c>
      <c r="AY32" s="17">
        <v>0</v>
      </c>
      <c r="AZ32" s="15">
        <f t="shared" si="58"/>
        <v>0</v>
      </c>
      <c r="BA32" s="19">
        <f t="shared" si="14"/>
        <v>0</v>
      </c>
      <c r="BB32" s="17">
        <v>0</v>
      </c>
      <c r="BC32" s="15">
        <f t="shared" si="59"/>
        <v>0</v>
      </c>
      <c r="BD32" s="19">
        <f t="shared" si="15"/>
        <v>0</v>
      </c>
      <c r="BE32" s="17">
        <v>0</v>
      </c>
      <c r="BF32" s="15">
        <f t="shared" si="60"/>
        <v>0</v>
      </c>
      <c r="BG32" s="19">
        <f t="shared" si="16"/>
        <v>0</v>
      </c>
      <c r="BH32" s="17">
        <v>0</v>
      </c>
      <c r="BI32" s="15">
        <f t="shared" si="61"/>
        <v>0</v>
      </c>
      <c r="BJ32" s="19">
        <f t="shared" si="17"/>
        <v>0</v>
      </c>
      <c r="BK32" s="17">
        <v>0</v>
      </c>
      <c r="BL32" s="15">
        <f t="shared" si="62"/>
        <v>0</v>
      </c>
      <c r="BM32" s="19">
        <f t="shared" si="18"/>
        <v>0</v>
      </c>
      <c r="BN32" s="17">
        <v>0</v>
      </c>
      <c r="BO32" s="15">
        <f t="shared" si="63"/>
        <v>0</v>
      </c>
      <c r="BP32" s="19">
        <f t="shared" si="19"/>
        <v>0</v>
      </c>
      <c r="BQ32" s="17">
        <v>0</v>
      </c>
      <c r="BR32" s="15">
        <f t="shared" si="64"/>
        <v>0</v>
      </c>
      <c r="BS32" s="19">
        <f t="shared" si="20"/>
        <v>0</v>
      </c>
      <c r="BT32" s="17">
        <v>0</v>
      </c>
      <c r="BU32" s="15">
        <f t="shared" si="65"/>
        <v>0</v>
      </c>
      <c r="BV32" s="19">
        <f t="shared" si="21"/>
        <v>0</v>
      </c>
      <c r="BW32" s="17">
        <v>0</v>
      </c>
      <c r="BX32" s="15">
        <f t="shared" si="66"/>
        <v>0</v>
      </c>
      <c r="BY32" s="19">
        <f t="shared" si="22"/>
        <v>0</v>
      </c>
      <c r="BZ32" s="17">
        <v>0</v>
      </c>
      <c r="CA32" s="15">
        <f t="shared" si="67"/>
        <v>0</v>
      </c>
      <c r="CB32" s="19">
        <f t="shared" si="23"/>
        <v>0</v>
      </c>
      <c r="CC32" s="17">
        <v>0</v>
      </c>
      <c r="CD32" s="15">
        <f t="shared" si="68"/>
        <v>0</v>
      </c>
      <c r="CE32" s="19">
        <f t="shared" si="24"/>
        <v>0</v>
      </c>
      <c r="CF32" s="17">
        <v>0</v>
      </c>
      <c r="CG32" s="15">
        <f t="shared" si="69"/>
        <v>0</v>
      </c>
      <c r="CH32" s="19">
        <f t="shared" si="25"/>
        <v>0</v>
      </c>
      <c r="CI32" s="17">
        <v>0</v>
      </c>
      <c r="CJ32" s="15">
        <f t="shared" si="70"/>
        <v>0</v>
      </c>
      <c r="CK32" s="19">
        <f t="shared" si="26"/>
        <v>0</v>
      </c>
      <c r="CL32" s="17">
        <v>0</v>
      </c>
      <c r="CM32" s="15">
        <f t="shared" si="71"/>
        <v>0</v>
      </c>
      <c r="CN32" s="19">
        <f t="shared" si="27"/>
        <v>0</v>
      </c>
      <c r="CO32" s="17">
        <v>0</v>
      </c>
      <c r="CP32" s="15">
        <f t="shared" si="72"/>
        <v>0</v>
      </c>
      <c r="CQ32" s="19">
        <f t="shared" si="28"/>
        <v>0</v>
      </c>
      <c r="CR32" s="17">
        <v>0</v>
      </c>
      <c r="CS32" s="15">
        <f t="shared" si="73"/>
        <v>0</v>
      </c>
      <c r="CT32" s="19">
        <f t="shared" si="29"/>
        <v>0</v>
      </c>
      <c r="CU32" s="17">
        <v>0</v>
      </c>
      <c r="CV32" s="15">
        <f t="shared" si="74"/>
        <v>0</v>
      </c>
      <c r="CW32" s="19">
        <f t="shared" si="30"/>
        <v>0</v>
      </c>
      <c r="CX32" s="17">
        <v>0</v>
      </c>
      <c r="CY32" s="15">
        <f t="shared" si="75"/>
        <v>0</v>
      </c>
      <c r="CZ32" s="19">
        <f t="shared" si="31"/>
        <v>0</v>
      </c>
      <c r="DA32" s="17">
        <v>0</v>
      </c>
      <c r="DB32" s="15">
        <f t="shared" si="76"/>
        <v>0</v>
      </c>
      <c r="DC32" s="19">
        <f t="shared" si="32"/>
        <v>0</v>
      </c>
      <c r="DD32" s="17">
        <v>0</v>
      </c>
      <c r="DE32" s="15">
        <f t="shared" si="77"/>
        <v>0</v>
      </c>
      <c r="DF32" s="19">
        <f t="shared" si="33"/>
        <v>0</v>
      </c>
      <c r="DG32" s="17">
        <v>0</v>
      </c>
      <c r="DH32" s="15">
        <f t="shared" si="78"/>
        <v>0</v>
      </c>
      <c r="DI32" s="19">
        <f t="shared" si="34"/>
        <v>0</v>
      </c>
      <c r="DJ32" s="17">
        <v>0</v>
      </c>
      <c r="DK32" s="15">
        <f t="shared" si="79"/>
        <v>0</v>
      </c>
      <c r="DL32" s="19">
        <f t="shared" si="35"/>
        <v>0</v>
      </c>
      <c r="DM32" s="17">
        <v>0</v>
      </c>
      <c r="DN32" s="15">
        <f t="shared" si="80"/>
        <v>0</v>
      </c>
      <c r="DO32" s="19">
        <f t="shared" si="36"/>
        <v>0</v>
      </c>
      <c r="DP32" s="17">
        <v>0</v>
      </c>
      <c r="DQ32" s="15">
        <f t="shared" si="81"/>
        <v>0</v>
      </c>
      <c r="DR32" s="19">
        <f t="shared" si="37"/>
        <v>0</v>
      </c>
      <c r="DS32" s="17">
        <v>0</v>
      </c>
      <c r="DT32" s="15">
        <f t="shared" si="82"/>
        <v>0</v>
      </c>
      <c r="DU32" s="19">
        <f t="shared" si="38"/>
        <v>0</v>
      </c>
      <c r="DV32" s="17">
        <v>0</v>
      </c>
      <c r="DW32" s="15">
        <f t="shared" si="83"/>
        <v>0</v>
      </c>
      <c r="DX32" s="19">
        <f t="shared" si="39"/>
        <v>0</v>
      </c>
      <c r="DY32" s="76">
        <v>0</v>
      </c>
      <c r="DZ32" s="15">
        <f t="shared" si="84"/>
        <v>0</v>
      </c>
      <c r="EA32" s="19">
        <f t="shared" si="40"/>
        <v>0</v>
      </c>
      <c r="EB32" s="76">
        <v>0</v>
      </c>
      <c r="EC32" s="15">
        <f t="shared" si="85"/>
        <v>0</v>
      </c>
      <c r="ED32" s="19">
        <f t="shared" si="41"/>
        <v>0</v>
      </c>
      <c r="EE32" s="1"/>
      <c r="EF32" s="18">
        <f t="shared" si="42"/>
        <v>0</v>
      </c>
    </row>
    <row r="33" spans="1:137" x14ac:dyDescent="0.2">
      <c r="A33" s="73" t="s">
        <v>67</v>
      </c>
      <c r="B33" s="73" t="s">
        <v>119</v>
      </c>
      <c r="C33" s="73">
        <v>1E-4</v>
      </c>
      <c r="D33" s="13">
        <f t="shared" si="0"/>
        <v>0</v>
      </c>
      <c r="E33" s="19">
        <f t="shared" si="86"/>
        <v>1E-4</v>
      </c>
      <c r="F33" s="14">
        <v>1E-4</v>
      </c>
      <c r="G33" s="74">
        <v>0</v>
      </c>
      <c r="H33" s="74">
        <v>0</v>
      </c>
      <c r="I33" s="74">
        <v>0</v>
      </c>
      <c r="J33" s="74">
        <v>0</v>
      </c>
      <c r="K33" s="15">
        <f t="shared" si="2"/>
        <v>1E-4</v>
      </c>
      <c r="L33" s="75">
        <v>0</v>
      </c>
      <c r="M33" s="15">
        <f t="shared" si="45"/>
        <v>0</v>
      </c>
      <c r="N33" s="19">
        <f t="shared" si="43"/>
        <v>0</v>
      </c>
      <c r="O33" s="76">
        <v>0</v>
      </c>
      <c r="P33" s="15">
        <f t="shared" si="46"/>
        <v>0</v>
      </c>
      <c r="Q33" s="19">
        <f t="shared" si="44"/>
        <v>0</v>
      </c>
      <c r="R33" s="17">
        <v>0</v>
      </c>
      <c r="S33" s="15">
        <f t="shared" si="47"/>
        <v>0</v>
      </c>
      <c r="T33" s="19">
        <f t="shared" si="3"/>
        <v>0</v>
      </c>
      <c r="U33" s="17">
        <v>0</v>
      </c>
      <c r="V33" s="15">
        <f t="shared" si="48"/>
        <v>0</v>
      </c>
      <c r="W33" s="19">
        <f t="shared" si="4"/>
        <v>0</v>
      </c>
      <c r="X33" s="17">
        <v>0</v>
      </c>
      <c r="Y33" s="15">
        <f t="shared" si="49"/>
        <v>0</v>
      </c>
      <c r="Z33" s="19">
        <f t="shared" si="5"/>
        <v>0</v>
      </c>
      <c r="AA33" s="17">
        <v>0</v>
      </c>
      <c r="AB33" s="15">
        <f t="shared" si="50"/>
        <v>0</v>
      </c>
      <c r="AC33" s="19">
        <f t="shared" si="6"/>
        <v>0</v>
      </c>
      <c r="AD33" s="17">
        <v>0</v>
      </c>
      <c r="AE33" s="15">
        <f t="shared" si="51"/>
        <v>0</v>
      </c>
      <c r="AF33" s="19">
        <f t="shared" si="7"/>
        <v>0</v>
      </c>
      <c r="AG33" s="76">
        <v>0</v>
      </c>
      <c r="AH33" s="15">
        <f t="shared" si="52"/>
        <v>0</v>
      </c>
      <c r="AI33" s="19">
        <f t="shared" si="8"/>
        <v>0</v>
      </c>
      <c r="AJ33" s="17">
        <v>0</v>
      </c>
      <c r="AK33" s="15">
        <f t="shared" si="53"/>
        <v>0</v>
      </c>
      <c r="AL33" s="19">
        <f t="shared" si="9"/>
        <v>0</v>
      </c>
      <c r="AM33" s="17">
        <v>0</v>
      </c>
      <c r="AN33" s="15">
        <f t="shared" si="54"/>
        <v>0</v>
      </c>
      <c r="AO33" s="19">
        <f t="shared" si="10"/>
        <v>0</v>
      </c>
      <c r="AP33" s="17">
        <v>0</v>
      </c>
      <c r="AQ33" s="15">
        <f t="shared" si="55"/>
        <v>0</v>
      </c>
      <c r="AR33" s="19">
        <f t="shared" si="11"/>
        <v>0</v>
      </c>
      <c r="AS33" s="17">
        <v>0</v>
      </c>
      <c r="AT33" s="15">
        <f t="shared" si="56"/>
        <v>0</v>
      </c>
      <c r="AU33" s="19">
        <f t="shared" si="12"/>
        <v>0</v>
      </c>
      <c r="AV33" s="17">
        <v>0</v>
      </c>
      <c r="AW33" s="15">
        <f t="shared" si="57"/>
        <v>0</v>
      </c>
      <c r="AX33" s="19">
        <f t="shared" si="13"/>
        <v>0</v>
      </c>
      <c r="AY33" s="17">
        <v>0</v>
      </c>
      <c r="AZ33" s="15">
        <f t="shared" si="58"/>
        <v>0</v>
      </c>
      <c r="BA33" s="19">
        <f t="shared" si="14"/>
        <v>0</v>
      </c>
      <c r="BB33" s="17">
        <v>0</v>
      </c>
      <c r="BC33" s="15">
        <f t="shared" si="59"/>
        <v>0</v>
      </c>
      <c r="BD33" s="19">
        <f t="shared" si="15"/>
        <v>0</v>
      </c>
      <c r="BE33" s="17">
        <v>0</v>
      </c>
      <c r="BF33" s="15">
        <f t="shared" si="60"/>
        <v>0</v>
      </c>
      <c r="BG33" s="19">
        <f t="shared" si="16"/>
        <v>0</v>
      </c>
      <c r="BH33" s="17">
        <v>0</v>
      </c>
      <c r="BI33" s="15">
        <f t="shared" si="61"/>
        <v>0</v>
      </c>
      <c r="BJ33" s="19">
        <f t="shared" si="17"/>
        <v>0</v>
      </c>
      <c r="BK33" s="17">
        <v>0</v>
      </c>
      <c r="BL33" s="15">
        <f t="shared" si="62"/>
        <v>0</v>
      </c>
      <c r="BM33" s="19">
        <f t="shared" si="18"/>
        <v>0</v>
      </c>
      <c r="BN33" s="17">
        <v>0</v>
      </c>
      <c r="BO33" s="15">
        <f t="shared" si="63"/>
        <v>0</v>
      </c>
      <c r="BP33" s="19">
        <f t="shared" si="19"/>
        <v>0</v>
      </c>
      <c r="BQ33" s="17">
        <v>0</v>
      </c>
      <c r="BR33" s="15">
        <f t="shared" si="64"/>
        <v>0</v>
      </c>
      <c r="BS33" s="19">
        <f t="shared" si="20"/>
        <v>0</v>
      </c>
      <c r="BT33" s="17">
        <v>0</v>
      </c>
      <c r="BU33" s="15">
        <f t="shared" si="65"/>
        <v>0</v>
      </c>
      <c r="BV33" s="19">
        <f t="shared" si="21"/>
        <v>0</v>
      </c>
      <c r="BW33" s="17">
        <v>0</v>
      </c>
      <c r="BX33" s="15">
        <f t="shared" si="66"/>
        <v>0</v>
      </c>
      <c r="BY33" s="19">
        <f t="shared" si="22"/>
        <v>0</v>
      </c>
      <c r="BZ33" s="17">
        <v>0</v>
      </c>
      <c r="CA33" s="15">
        <f t="shared" si="67"/>
        <v>0</v>
      </c>
      <c r="CB33" s="19">
        <f t="shared" si="23"/>
        <v>0</v>
      </c>
      <c r="CC33" s="17">
        <v>0</v>
      </c>
      <c r="CD33" s="15">
        <f t="shared" si="68"/>
        <v>0</v>
      </c>
      <c r="CE33" s="19">
        <f t="shared" si="24"/>
        <v>0</v>
      </c>
      <c r="CF33" s="17">
        <v>0</v>
      </c>
      <c r="CG33" s="15">
        <f t="shared" si="69"/>
        <v>0</v>
      </c>
      <c r="CH33" s="19">
        <f t="shared" si="25"/>
        <v>0</v>
      </c>
      <c r="CI33" s="17">
        <v>0</v>
      </c>
      <c r="CJ33" s="15">
        <f t="shared" si="70"/>
        <v>0</v>
      </c>
      <c r="CK33" s="19">
        <f t="shared" si="26"/>
        <v>0</v>
      </c>
      <c r="CL33" s="17">
        <v>0</v>
      </c>
      <c r="CM33" s="15">
        <f t="shared" si="71"/>
        <v>0</v>
      </c>
      <c r="CN33" s="19">
        <f t="shared" si="27"/>
        <v>0</v>
      </c>
      <c r="CO33" s="17">
        <v>0</v>
      </c>
      <c r="CP33" s="15">
        <f t="shared" si="72"/>
        <v>0</v>
      </c>
      <c r="CQ33" s="19">
        <f t="shared" si="28"/>
        <v>0</v>
      </c>
      <c r="CR33" s="17">
        <v>0</v>
      </c>
      <c r="CS33" s="15">
        <f t="shared" si="73"/>
        <v>0</v>
      </c>
      <c r="CT33" s="19">
        <f t="shared" si="29"/>
        <v>0</v>
      </c>
      <c r="CU33" s="17">
        <v>0</v>
      </c>
      <c r="CV33" s="15">
        <f t="shared" si="74"/>
        <v>0</v>
      </c>
      <c r="CW33" s="19">
        <f t="shared" si="30"/>
        <v>0</v>
      </c>
      <c r="CX33" s="17">
        <v>0</v>
      </c>
      <c r="CY33" s="15">
        <f t="shared" si="75"/>
        <v>0</v>
      </c>
      <c r="CZ33" s="19">
        <f t="shared" si="31"/>
        <v>0</v>
      </c>
      <c r="DA33" s="17">
        <v>0</v>
      </c>
      <c r="DB33" s="15">
        <f t="shared" si="76"/>
        <v>0</v>
      </c>
      <c r="DC33" s="19">
        <f t="shared" si="32"/>
        <v>0</v>
      </c>
      <c r="DD33" s="17">
        <v>0</v>
      </c>
      <c r="DE33" s="15">
        <f t="shared" si="77"/>
        <v>0</v>
      </c>
      <c r="DF33" s="19">
        <f t="shared" si="33"/>
        <v>0</v>
      </c>
      <c r="DG33" s="17">
        <v>0</v>
      </c>
      <c r="DH33" s="15">
        <f t="shared" si="78"/>
        <v>0</v>
      </c>
      <c r="DI33" s="19">
        <f t="shared" si="34"/>
        <v>0</v>
      </c>
      <c r="DJ33" s="17">
        <v>0</v>
      </c>
      <c r="DK33" s="15">
        <f t="shared" si="79"/>
        <v>0</v>
      </c>
      <c r="DL33" s="19">
        <f t="shared" si="35"/>
        <v>0</v>
      </c>
      <c r="DM33" s="17">
        <v>0</v>
      </c>
      <c r="DN33" s="15">
        <f t="shared" si="80"/>
        <v>0</v>
      </c>
      <c r="DO33" s="19">
        <f t="shared" si="36"/>
        <v>0</v>
      </c>
      <c r="DP33" s="17">
        <v>0</v>
      </c>
      <c r="DQ33" s="15">
        <f t="shared" si="81"/>
        <v>0</v>
      </c>
      <c r="DR33" s="19">
        <f t="shared" si="37"/>
        <v>0</v>
      </c>
      <c r="DS33" s="17">
        <v>0</v>
      </c>
      <c r="DT33" s="15">
        <f t="shared" si="82"/>
        <v>0</v>
      </c>
      <c r="DU33" s="19">
        <f t="shared" si="38"/>
        <v>0</v>
      </c>
      <c r="DV33" s="17">
        <v>0</v>
      </c>
      <c r="DW33" s="15">
        <f t="shared" si="83"/>
        <v>0</v>
      </c>
      <c r="DX33" s="19">
        <f t="shared" si="39"/>
        <v>0</v>
      </c>
      <c r="DY33" s="76">
        <v>0</v>
      </c>
      <c r="DZ33" s="15">
        <f t="shared" si="84"/>
        <v>0</v>
      </c>
      <c r="EA33" s="19">
        <f t="shared" si="40"/>
        <v>0</v>
      </c>
      <c r="EB33" s="76">
        <v>0</v>
      </c>
      <c r="EC33" s="15">
        <f t="shared" si="85"/>
        <v>0</v>
      </c>
      <c r="ED33" s="19">
        <f t="shared" si="41"/>
        <v>0</v>
      </c>
      <c r="EE33" s="1"/>
      <c r="EF33" s="18">
        <f t="shared" si="42"/>
        <v>0</v>
      </c>
    </row>
    <row r="34" spans="1:137" x14ac:dyDescent="0.2">
      <c r="A34" s="73" t="s">
        <v>67</v>
      </c>
      <c r="B34" s="73" t="s">
        <v>119</v>
      </c>
      <c r="C34" s="73">
        <v>1E-4</v>
      </c>
      <c r="D34" s="13">
        <f t="shared" si="0"/>
        <v>0</v>
      </c>
      <c r="E34" s="19">
        <f t="shared" si="86"/>
        <v>1E-4</v>
      </c>
      <c r="F34" s="14">
        <v>1E-4</v>
      </c>
      <c r="G34" s="74">
        <v>0</v>
      </c>
      <c r="H34" s="74">
        <v>0</v>
      </c>
      <c r="I34" s="74">
        <v>0</v>
      </c>
      <c r="J34" s="74">
        <v>0</v>
      </c>
      <c r="K34" s="15">
        <f t="shared" si="2"/>
        <v>1E-4</v>
      </c>
      <c r="L34" s="75">
        <v>0</v>
      </c>
      <c r="M34" s="15">
        <f t="shared" si="45"/>
        <v>0</v>
      </c>
      <c r="N34" s="19">
        <f t="shared" si="43"/>
        <v>0</v>
      </c>
      <c r="O34" s="76">
        <v>0</v>
      </c>
      <c r="P34" s="15">
        <f t="shared" si="46"/>
        <v>0</v>
      </c>
      <c r="Q34" s="19">
        <f t="shared" si="44"/>
        <v>0</v>
      </c>
      <c r="R34" s="17">
        <v>0</v>
      </c>
      <c r="S34" s="15">
        <f t="shared" si="47"/>
        <v>0</v>
      </c>
      <c r="T34" s="19">
        <f t="shared" si="3"/>
        <v>0</v>
      </c>
      <c r="U34" s="17">
        <v>0</v>
      </c>
      <c r="V34" s="15">
        <f t="shared" si="48"/>
        <v>0</v>
      </c>
      <c r="W34" s="19">
        <f t="shared" si="4"/>
        <v>0</v>
      </c>
      <c r="X34" s="17">
        <v>0</v>
      </c>
      <c r="Y34" s="15">
        <f t="shared" si="49"/>
        <v>0</v>
      </c>
      <c r="Z34" s="19">
        <f t="shared" si="5"/>
        <v>0</v>
      </c>
      <c r="AA34" s="17">
        <v>0</v>
      </c>
      <c r="AB34" s="15">
        <f t="shared" si="50"/>
        <v>0</v>
      </c>
      <c r="AC34" s="19">
        <f t="shared" si="6"/>
        <v>0</v>
      </c>
      <c r="AD34" s="17">
        <v>0</v>
      </c>
      <c r="AE34" s="15">
        <f t="shared" si="51"/>
        <v>0</v>
      </c>
      <c r="AF34" s="19">
        <f t="shared" si="7"/>
        <v>0</v>
      </c>
      <c r="AG34" s="76">
        <v>0</v>
      </c>
      <c r="AH34" s="15">
        <f t="shared" si="52"/>
        <v>0</v>
      </c>
      <c r="AI34" s="19">
        <f t="shared" si="8"/>
        <v>0</v>
      </c>
      <c r="AJ34" s="17">
        <v>0</v>
      </c>
      <c r="AK34" s="15">
        <f t="shared" si="53"/>
        <v>0</v>
      </c>
      <c r="AL34" s="19">
        <f t="shared" si="9"/>
        <v>0</v>
      </c>
      <c r="AM34" s="17">
        <v>0</v>
      </c>
      <c r="AN34" s="15">
        <f t="shared" si="54"/>
        <v>0</v>
      </c>
      <c r="AO34" s="19">
        <f t="shared" si="10"/>
        <v>0</v>
      </c>
      <c r="AP34" s="17">
        <v>0</v>
      </c>
      <c r="AQ34" s="15">
        <f t="shared" si="55"/>
        <v>0</v>
      </c>
      <c r="AR34" s="19">
        <f t="shared" si="11"/>
        <v>0</v>
      </c>
      <c r="AS34" s="17">
        <v>0</v>
      </c>
      <c r="AT34" s="15">
        <f t="shared" si="56"/>
        <v>0</v>
      </c>
      <c r="AU34" s="19">
        <f t="shared" si="12"/>
        <v>0</v>
      </c>
      <c r="AV34" s="17">
        <v>0</v>
      </c>
      <c r="AW34" s="15">
        <f t="shared" si="57"/>
        <v>0</v>
      </c>
      <c r="AX34" s="19">
        <f t="shared" si="13"/>
        <v>0</v>
      </c>
      <c r="AY34" s="17">
        <v>0</v>
      </c>
      <c r="AZ34" s="15">
        <f t="shared" si="58"/>
        <v>0</v>
      </c>
      <c r="BA34" s="19">
        <f t="shared" si="14"/>
        <v>0</v>
      </c>
      <c r="BB34" s="17">
        <v>0</v>
      </c>
      <c r="BC34" s="15">
        <f t="shared" si="59"/>
        <v>0</v>
      </c>
      <c r="BD34" s="19">
        <f t="shared" si="15"/>
        <v>0</v>
      </c>
      <c r="BE34" s="17">
        <v>0</v>
      </c>
      <c r="BF34" s="15">
        <f t="shared" si="60"/>
        <v>0</v>
      </c>
      <c r="BG34" s="19">
        <f t="shared" si="16"/>
        <v>0</v>
      </c>
      <c r="BH34" s="17">
        <v>0</v>
      </c>
      <c r="BI34" s="15">
        <f t="shared" si="61"/>
        <v>0</v>
      </c>
      <c r="BJ34" s="19">
        <f t="shared" si="17"/>
        <v>0</v>
      </c>
      <c r="BK34" s="17">
        <v>0</v>
      </c>
      <c r="BL34" s="15">
        <f t="shared" si="62"/>
        <v>0</v>
      </c>
      <c r="BM34" s="19">
        <f t="shared" si="18"/>
        <v>0</v>
      </c>
      <c r="BN34" s="17">
        <v>0</v>
      </c>
      <c r="BO34" s="15">
        <f t="shared" si="63"/>
        <v>0</v>
      </c>
      <c r="BP34" s="19">
        <f t="shared" si="19"/>
        <v>0</v>
      </c>
      <c r="BQ34" s="17">
        <v>0</v>
      </c>
      <c r="BR34" s="15">
        <f t="shared" si="64"/>
        <v>0</v>
      </c>
      <c r="BS34" s="19">
        <f t="shared" si="20"/>
        <v>0</v>
      </c>
      <c r="BT34" s="17">
        <v>0</v>
      </c>
      <c r="BU34" s="15">
        <f t="shared" si="65"/>
        <v>0</v>
      </c>
      <c r="BV34" s="19">
        <f t="shared" si="21"/>
        <v>0</v>
      </c>
      <c r="BW34" s="17">
        <v>0</v>
      </c>
      <c r="BX34" s="15">
        <f t="shared" si="66"/>
        <v>0</v>
      </c>
      <c r="BY34" s="19">
        <f t="shared" si="22"/>
        <v>0</v>
      </c>
      <c r="BZ34" s="17">
        <v>0</v>
      </c>
      <c r="CA34" s="15">
        <f t="shared" si="67"/>
        <v>0</v>
      </c>
      <c r="CB34" s="19">
        <f t="shared" si="23"/>
        <v>0</v>
      </c>
      <c r="CC34" s="17">
        <v>0</v>
      </c>
      <c r="CD34" s="15">
        <f t="shared" si="68"/>
        <v>0</v>
      </c>
      <c r="CE34" s="19">
        <f t="shared" si="24"/>
        <v>0</v>
      </c>
      <c r="CF34" s="17">
        <v>0</v>
      </c>
      <c r="CG34" s="15">
        <f t="shared" si="69"/>
        <v>0</v>
      </c>
      <c r="CH34" s="19">
        <f t="shared" si="25"/>
        <v>0</v>
      </c>
      <c r="CI34" s="17">
        <v>0</v>
      </c>
      <c r="CJ34" s="15">
        <f t="shared" si="70"/>
        <v>0</v>
      </c>
      <c r="CK34" s="19">
        <f t="shared" si="26"/>
        <v>0</v>
      </c>
      <c r="CL34" s="17">
        <v>0</v>
      </c>
      <c r="CM34" s="15">
        <f t="shared" si="71"/>
        <v>0</v>
      </c>
      <c r="CN34" s="19">
        <f t="shared" si="27"/>
        <v>0</v>
      </c>
      <c r="CO34" s="17">
        <v>0</v>
      </c>
      <c r="CP34" s="15">
        <f t="shared" si="72"/>
        <v>0</v>
      </c>
      <c r="CQ34" s="19">
        <f t="shared" si="28"/>
        <v>0</v>
      </c>
      <c r="CR34" s="17">
        <v>0</v>
      </c>
      <c r="CS34" s="15">
        <f t="shared" si="73"/>
        <v>0</v>
      </c>
      <c r="CT34" s="19">
        <f t="shared" si="29"/>
        <v>0</v>
      </c>
      <c r="CU34" s="17">
        <v>0</v>
      </c>
      <c r="CV34" s="15">
        <f t="shared" si="74"/>
        <v>0</v>
      </c>
      <c r="CW34" s="19">
        <f t="shared" si="30"/>
        <v>0</v>
      </c>
      <c r="CX34" s="17">
        <v>0</v>
      </c>
      <c r="CY34" s="15">
        <f t="shared" si="75"/>
        <v>0</v>
      </c>
      <c r="CZ34" s="19">
        <f t="shared" si="31"/>
        <v>0</v>
      </c>
      <c r="DA34" s="17">
        <v>0</v>
      </c>
      <c r="DB34" s="15">
        <f t="shared" si="76"/>
        <v>0</v>
      </c>
      <c r="DC34" s="19">
        <f t="shared" si="32"/>
        <v>0</v>
      </c>
      <c r="DD34" s="17">
        <v>0</v>
      </c>
      <c r="DE34" s="15">
        <f t="shared" si="77"/>
        <v>0</v>
      </c>
      <c r="DF34" s="19">
        <f t="shared" si="33"/>
        <v>0</v>
      </c>
      <c r="DG34" s="17">
        <v>0</v>
      </c>
      <c r="DH34" s="15">
        <f t="shared" si="78"/>
        <v>0</v>
      </c>
      <c r="DI34" s="19">
        <f t="shared" si="34"/>
        <v>0</v>
      </c>
      <c r="DJ34" s="17">
        <v>0</v>
      </c>
      <c r="DK34" s="15">
        <f t="shared" si="79"/>
        <v>0</v>
      </c>
      <c r="DL34" s="19">
        <f t="shared" si="35"/>
        <v>0</v>
      </c>
      <c r="DM34" s="17">
        <v>0</v>
      </c>
      <c r="DN34" s="15">
        <f t="shared" si="80"/>
        <v>0</v>
      </c>
      <c r="DO34" s="19">
        <f t="shared" si="36"/>
        <v>0</v>
      </c>
      <c r="DP34" s="17">
        <v>0</v>
      </c>
      <c r="DQ34" s="15">
        <f t="shared" si="81"/>
        <v>0</v>
      </c>
      <c r="DR34" s="19">
        <f t="shared" si="37"/>
        <v>0</v>
      </c>
      <c r="DS34" s="17">
        <v>0</v>
      </c>
      <c r="DT34" s="15">
        <f t="shared" si="82"/>
        <v>0</v>
      </c>
      <c r="DU34" s="19">
        <f t="shared" si="38"/>
        <v>0</v>
      </c>
      <c r="DV34" s="17">
        <v>0</v>
      </c>
      <c r="DW34" s="15">
        <f t="shared" si="83"/>
        <v>0</v>
      </c>
      <c r="DX34" s="19">
        <f t="shared" si="39"/>
        <v>0</v>
      </c>
      <c r="DY34" s="76">
        <v>0</v>
      </c>
      <c r="DZ34" s="15">
        <f t="shared" si="84"/>
        <v>0</v>
      </c>
      <c r="EA34" s="19">
        <f t="shared" si="40"/>
        <v>0</v>
      </c>
      <c r="EB34" s="76">
        <v>0</v>
      </c>
      <c r="EC34" s="15">
        <f t="shared" si="85"/>
        <v>0</v>
      </c>
      <c r="ED34" s="19">
        <f t="shared" si="41"/>
        <v>0</v>
      </c>
      <c r="EE34" s="1"/>
      <c r="EF34" s="18">
        <f t="shared" si="42"/>
        <v>0</v>
      </c>
    </row>
    <row r="35" spans="1:137" x14ac:dyDescent="0.2">
      <c r="A35" s="73" t="s">
        <v>67</v>
      </c>
      <c r="B35" s="73" t="s">
        <v>119</v>
      </c>
      <c r="C35" s="73">
        <v>1E-4</v>
      </c>
      <c r="D35" s="13">
        <f>C35*D$8</f>
        <v>0</v>
      </c>
      <c r="E35" s="19">
        <f>C35+D35</f>
        <v>1E-4</v>
      </c>
      <c r="F35" s="14">
        <v>1E-4</v>
      </c>
      <c r="G35" s="74">
        <v>0</v>
      </c>
      <c r="H35" s="74">
        <v>0</v>
      </c>
      <c r="I35" s="74">
        <v>0</v>
      </c>
      <c r="J35" s="74">
        <v>0</v>
      </c>
      <c r="K35" s="15">
        <f t="shared" si="2"/>
        <v>1E-4</v>
      </c>
      <c r="L35" s="75">
        <v>0</v>
      </c>
      <c r="M35" s="15">
        <f t="shared" si="45"/>
        <v>0</v>
      </c>
      <c r="N35" s="19">
        <f t="shared" si="43"/>
        <v>0</v>
      </c>
      <c r="O35" s="76">
        <v>0</v>
      </c>
      <c r="P35" s="15">
        <f t="shared" si="46"/>
        <v>0</v>
      </c>
      <c r="Q35" s="19">
        <f t="shared" si="44"/>
        <v>0</v>
      </c>
      <c r="R35" s="17">
        <v>0</v>
      </c>
      <c r="S35" s="15">
        <f t="shared" si="47"/>
        <v>0</v>
      </c>
      <c r="T35" s="19">
        <f t="shared" si="3"/>
        <v>0</v>
      </c>
      <c r="U35" s="17">
        <v>0</v>
      </c>
      <c r="V35" s="15">
        <f t="shared" si="48"/>
        <v>0</v>
      </c>
      <c r="W35" s="19">
        <f t="shared" si="4"/>
        <v>0</v>
      </c>
      <c r="X35" s="17">
        <v>0</v>
      </c>
      <c r="Y35" s="15">
        <f t="shared" si="49"/>
        <v>0</v>
      </c>
      <c r="Z35" s="19">
        <f t="shared" si="5"/>
        <v>0</v>
      </c>
      <c r="AA35" s="17">
        <v>0</v>
      </c>
      <c r="AB35" s="15">
        <f t="shared" si="50"/>
        <v>0</v>
      </c>
      <c r="AC35" s="19">
        <f t="shared" si="6"/>
        <v>0</v>
      </c>
      <c r="AD35" s="17">
        <v>0</v>
      </c>
      <c r="AE35" s="15">
        <f t="shared" si="51"/>
        <v>0</v>
      </c>
      <c r="AF35" s="19">
        <f t="shared" si="7"/>
        <v>0</v>
      </c>
      <c r="AG35" s="76">
        <v>0</v>
      </c>
      <c r="AH35" s="15">
        <f t="shared" si="52"/>
        <v>0</v>
      </c>
      <c r="AI35" s="19">
        <f t="shared" si="8"/>
        <v>0</v>
      </c>
      <c r="AJ35" s="17">
        <v>0</v>
      </c>
      <c r="AK35" s="15">
        <f t="shared" si="53"/>
        <v>0</v>
      </c>
      <c r="AL35" s="19">
        <f t="shared" si="9"/>
        <v>0</v>
      </c>
      <c r="AM35" s="17">
        <v>0</v>
      </c>
      <c r="AN35" s="15">
        <f t="shared" si="54"/>
        <v>0</v>
      </c>
      <c r="AO35" s="19">
        <f t="shared" si="10"/>
        <v>0</v>
      </c>
      <c r="AP35" s="17">
        <v>0</v>
      </c>
      <c r="AQ35" s="15">
        <f t="shared" si="55"/>
        <v>0</v>
      </c>
      <c r="AR35" s="19">
        <f t="shared" si="11"/>
        <v>0</v>
      </c>
      <c r="AS35" s="17">
        <v>0</v>
      </c>
      <c r="AT35" s="15">
        <f t="shared" si="56"/>
        <v>0</v>
      </c>
      <c r="AU35" s="19">
        <f t="shared" si="12"/>
        <v>0</v>
      </c>
      <c r="AV35" s="17">
        <v>0</v>
      </c>
      <c r="AW35" s="15">
        <f t="shared" si="57"/>
        <v>0</v>
      </c>
      <c r="AX35" s="19">
        <f t="shared" si="13"/>
        <v>0</v>
      </c>
      <c r="AY35" s="17">
        <v>0</v>
      </c>
      <c r="AZ35" s="15">
        <f t="shared" si="58"/>
        <v>0</v>
      </c>
      <c r="BA35" s="19">
        <f t="shared" si="14"/>
        <v>0</v>
      </c>
      <c r="BB35" s="17">
        <v>0</v>
      </c>
      <c r="BC35" s="15">
        <f t="shared" si="59"/>
        <v>0</v>
      </c>
      <c r="BD35" s="19">
        <f t="shared" si="15"/>
        <v>0</v>
      </c>
      <c r="BE35" s="17">
        <v>0</v>
      </c>
      <c r="BF35" s="15">
        <f t="shared" si="60"/>
        <v>0</v>
      </c>
      <c r="BG35" s="19">
        <f t="shared" si="16"/>
        <v>0</v>
      </c>
      <c r="BH35" s="17">
        <v>0</v>
      </c>
      <c r="BI35" s="15">
        <f t="shared" si="61"/>
        <v>0</v>
      </c>
      <c r="BJ35" s="19">
        <f t="shared" si="17"/>
        <v>0</v>
      </c>
      <c r="BK35" s="17">
        <v>0</v>
      </c>
      <c r="BL35" s="15">
        <f t="shared" si="62"/>
        <v>0</v>
      </c>
      <c r="BM35" s="19">
        <f t="shared" si="18"/>
        <v>0</v>
      </c>
      <c r="BN35" s="17">
        <v>0</v>
      </c>
      <c r="BO35" s="15">
        <f t="shared" si="63"/>
        <v>0</v>
      </c>
      <c r="BP35" s="19">
        <f t="shared" si="19"/>
        <v>0</v>
      </c>
      <c r="BQ35" s="17">
        <v>0</v>
      </c>
      <c r="BR35" s="15">
        <f t="shared" si="64"/>
        <v>0</v>
      </c>
      <c r="BS35" s="19">
        <f t="shared" si="20"/>
        <v>0</v>
      </c>
      <c r="BT35" s="17">
        <v>0</v>
      </c>
      <c r="BU35" s="15">
        <f t="shared" si="65"/>
        <v>0</v>
      </c>
      <c r="BV35" s="19">
        <f t="shared" si="21"/>
        <v>0</v>
      </c>
      <c r="BW35" s="17">
        <v>0</v>
      </c>
      <c r="BX35" s="15">
        <f t="shared" si="66"/>
        <v>0</v>
      </c>
      <c r="BY35" s="19">
        <f t="shared" si="22"/>
        <v>0</v>
      </c>
      <c r="BZ35" s="17">
        <v>0</v>
      </c>
      <c r="CA35" s="15">
        <f t="shared" si="67"/>
        <v>0</v>
      </c>
      <c r="CB35" s="19">
        <f t="shared" si="23"/>
        <v>0</v>
      </c>
      <c r="CC35" s="17">
        <v>0</v>
      </c>
      <c r="CD35" s="15">
        <f t="shared" si="68"/>
        <v>0</v>
      </c>
      <c r="CE35" s="19">
        <f t="shared" si="24"/>
        <v>0</v>
      </c>
      <c r="CF35" s="17">
        <v>0</v>
      </c>
      <c r="CG35" s="15">
        <f t="shared" si="69"/>
        <v>0</v>
      </c>
      <c r="CH35" s="19">
        <f t="shared" si="25"/>
        <v>0</v>
      </c>
      <c r="CI35" s="17">
        <v>0</v>
      </c>
      <c r="CJ35" s="15">
        <f t="shared" si="70"/>
        <v>0</v>
      </c>
      <c r="CK35" s="19">
        <f t="shared" si="26"/>
        <v>0</v>
      </c>
      <c r="CL35" s="17">
        <v>0</v>
      </c>
      <c r="CM35" s="15">
        <f t="shared" si="71"/>
        <v>0</v>
      </c>
      <c r="CN35" s="19">
        <f t="shared" si="27"/>
        <v>0</v>
      </c>
      <c r="CO35" s="17">
        <v>0</v>
      </c>
      <c r="CP35" s="15">
        <f t="shared" si="72"/>
        <v>0</v>
      </c>
      <c r="CQ35" s="19">
        <f t="shared" si="28"/>
        <v>0</v>
      </c>
      <c r="CR35" s="17">
        <v>0</v>
      </c>
      <c r="CS35" s="15">
        <f t="shared" si="73"/>
        <v>0</v>
      </c>
      <c r="CT35" s="19">
        <f t="shared" si="29"/>
        <v>0</v>
      </c>
      <c r="CU35" s="17">
        <v>0</v>
      </c>
      <c r="CV35" s="15">
        <f t="shared" si="74"/>
        <v>0</v>
      </c>
      <c r="CW35" s="19">
        <f t="shared" si="30"/>
        <v>0</v>
      </c>
      <c r="CX35" s="17">
        <v>0</v>
      </c>
      <c r="CY35" s="15">
        <f t="shared" si="75"/>
        <v>0</v>
      </c>
      <c r="CZ35" s="19">
        <f t="shared" si="31"/>
        <v>0</v>
      </c>
      <c r="DA35" s="17">
        <v>0</v>
      </c>
      <c r="DB35" s="15">
        <f t="shared" si="76"/>
        <v>0</v>
      </c>
      <c r="DC35" s="19">
        <f t="shared" si="32"/>
        <v>0</v>
      </c>
      <c r="DD35" s="17">
        <v>0</v>
      </c>
      <c r="DE35" s="15">
        <f t="shared" si="77"/>
        <v>0</v>
      </c>
      <c r="DF35" s="19">
        <f t="shared" si="33"/>
        <v>0</v>
      </c>
      <c r="DG35" s="17">
        <v>0</v>
      </c>
      <c r="DH35" s="15">
        <f t="shared" si="78"/>
        <v>0</v>
      </c>
      <c r="DI35" s="19">
        <f t="shared" si="34"/>
        <v>0</v>
      </c>
      <c r="DJ35" s="17">
        <v>0</v>
      </c>
      <c r="DK35" s="15">
        <f t="shared" si="79"/>
        <v>0</v>
      </c>
      <c r="DL35" s="19">
        <f t="shared" si="35"/>
        <v>0</v>
      </c>
      <c r="DM35" s="17">
        <v>0</v>
      </c>
      <c r="DN35" s="15">
        <f t="shared" si="80"/>
        <v>0</v>
      </c>
      <c r="DO35" s="19">
        <f t="shared" si="36"/>
        <v>0</v>
      </c>
      <c r="DP35" s="17">
        <v>0</v>
      </c>
      <c r="DQ35" s="15">
        <f t="shared" si="81"/>
        <v>0</v>
      </c>
      <c r="DR35" s="19">
        <f t="shared" si="37"/>
        <v>0</v>
      </c>
      <c r="DS35" s="17">
        <v>0</v>
      </c>
      <c r="DT35" s="15">
        <f t="shared" si="82"/>
        <v>0</v>
      </c>
      <c r="DU35" s="19">
        <f t="shared" si="38"/>
        <v>0</v>
      </c>
      <c r="DV35" s="17">
        <v>0</v>
      </c>
      <c r="DW35" s="15">
        <f t="shared" si="83"/>
        <v>0</v>
      </c>
      <c r="DX35" s="19">
        <f t="shared" si="39"/>
        <v>0</v>
      </c>
      <c r="DY35" s="76">
        <v>0</v>
      </c>
      <c r="DZ35" s="15">
        <f t="shared" si="84"/>
        <v>0</v>
      </c>
      <c r="EA35" s="19">
        <f t="shared" si="40"/>
        <v>0</v>
      </c>
      <c r="EB35" s="76">
        <v>0</v>
      </c>
      <c r="EC35" s="15">
        <f t="shared" si="85"/>
        <v>0</v>
      </c>
      <c r="ED35" s="19">
        <f t="shared" si="41"/>
        <v>0</v>
      </c>
      <c r="EE35" s="1"/>
      <c r="EF35" s="18">
        <f t="shared" si="42"/>
        <v>0</v>
      </c>
    </row>
    <row r="36" spans="1:137" x14ac:dyDescent="0.2">
      <c r="A36" s="1"/>
      <c r="B36" s="1"/>
      <c r="C36" s="1"/>
      <c r="D36" s="1"/>
      <c r="E36" s="19"/>
      <c r="F36" s="15">
        <f>SUM(F10:F35)</f>
        <v>2.4999999999999996E-3</v>
      </c>
      <c r="G36" s="15">
        <f>SUM(G10:G35)</f>
        <v>0</v>
      </c>
      <c r="H36" s="15">
        <f>SUM(H10:H35)</f>
        <v>0</v>
      </c>
      <c r="I36" s="15">
        <f>SUM(I10:I35)</f>
        <v>0</v>
      </c>
      <c r="J36" s="15">
        <f>SUM(J10:J35)</f>
        <v>0</v>
      </c>
      <c r="K36" s="15"/>
      <c r="L36" s="20"/>
      <c r="M36" s="15"/>
      <c r="N36" s="19"/>
      <c r="O36" s="2"/>
      <c r="P36" s="15"/>
      <c r="Q36" s="19"/>
      <c r="R36" s="2"/>
      <c r="S36" s="15"/>
      <c r="T36" s="19"/>
      <c r="U36" s="2"/>
      <c r="V36" s="15"/>
      <c r="W36" s="19"/>
      <c r="X36" s="1"/>
      <c r="Y36" s="15"/>
      <c r="Z36" s="19"/>
      <c r="AA36" s="2"/>
      <c r="AB36" s="15"/>
      <c r="AC36" s="19"/>
      <c r="AD36" s="2"/>
      <c r="AE36" s="15"/>
      <c r="AF36" s="19"/>
      <c r="AG36" s="2"/>
      <c r="AH36" s="15"/>
      <c r="AI36" s="19"/>
      <c r="AJ36" s="2"/>
      <c r="AK36" s="15"/>
      <c r="AL36" s="19"/>
      <c r="AM36" s="2"/>
      <c r="AN36" s="15"/>
      <c r="AO36" s="19"/>
      <c r="AP36" s="2"/>
      <c r="AQ36" s="15"/>
      <c r="AR36" s="19"/>
      <c r="AS36" s="2"/>
      <c r="AT36" s="15"/>
      <c r="AU36" s="19"/>
      <c r="AV36" s="2"/>
      <c r="AW36" s="15"/>
      <c r="AX36" s="19"/>
      <c r="AY36" s="2"/>
      <c r="AZ36" s="15"/>
      <c r="BA36" s="19"/>
      <c r="BB36" s="2"/>
      <c r="BC36" s="15"/>
      <c r="BD36" s="19"/>
      <c r="BE36" s="2"/>
      <c r="BF36" s="15"/>
      <c r="BG36" s="19"/>
      <c r="BH36" s="2"/>
      <c r="BI36" s="15"/>
      <c r="BJ36" s="19"/>
      <c r="BK36" s="2"/>
      <c r="BL36" s="15"/>
      <c r="BM36" s="19"/>
      <c r="BN36" s="2"/>
      <c r="BO36" s="15"/>
      <c r="BP36" s="19"/>
      <c r="BQ36" s="2"/>
      <c r="BR36" s="15"/>
      <c r="BS36" s="19"/>
      <c r="BT36" s="2"/>
      <c r="BU36" s="15"/>
      <c r="BV36" s="19"/>
      <c r="BW36" s="2"/>
      <c r="BX36" s="15"/>
      <c r="BY36" s="19"/>
      <c r="BZ36" s="2"/>
      <c r="CA36" s="15"/>
      <c r="CB36" s="19"/>
      <c r="CC36" s="2"/>
      <c r="CD36" s="15"/>
      <c r="CE36" s="19"/>
      <c r="CF36" s="2"/>
      <c r="CG36" s="15"/>
      <c r="CH36" s="19"/>
      <c r="CI36" s="2"/>
      <c r="CJ36" s="15"/>
      <c r="CK36" s="19"/>
      <c r="CL36" s="2"/>
      <c r="CM36" s="15"/>
      <c r="CN36" s="19"/>
      <c r="CO36" s="2"/>
      <c r="CP36" s="15"/>
      <c r="CQ36" s="19"/>
      <c r="CR36" s="2"/>
      <c r="CS36" s="15"/>
      <c r="CT36" s="19"/>
      <c r="CU36" s="2"/>
      <c r="CV36" s="15"/>
      <c r="CW36" s="19"/>
      <c r="CX36" s="2"/>
      <c r="CY36" s="15"/>
      <c r="CZ36" s="19"/>
      <c r="DA36" s="2"/>
      <c r="DB36" s="15"/>
      <c r="DC36" s="19"/>
      <c r="DD36" s="2"/>
      <c r="DE36" s="15"/>
      <c r="DF36" s="19"/>
      <c r="DG36" s="2"/>
      <c r="DH36" s="15"/>
      <c r="DI36" s="19"/>
      <c r="DJ36" s="2"/>
      <c r="DK36" s="15"/>
      <c r="DL36" s="19"/>
      <c r="DM36" s="2"/>
      <c r="DN36" s="15"/>
      <c r="DO36" s="19"/>
      <c r="DP36" s="2"/>
      <c r="DQ36" s="15"/>
      <c r="DR36" s="19"/>
      <c r="DS36" s="2"/>
      <c r="DT36" s="15"/>
      <c r="DU36" s="19"/>
      <c r="DV36" s="2"/>
      <c r="DW36" s="15"/>
      <c r="DX36" s="19"/>
      <c r="DY36" s="76"/>
      <c r="DZ36" s="15"/>
      <c r="EA36" s="19"/>
      <c r="EB36" s="2"/>
      <c r="EC36" s="15"/>
      <c r="ED36" s="19"/>
      <c r="EE36" s="1"/>
      <c r="EF36" s="3"/>
    </row>
    <row r="37" spans="1:137" x14ac:dyDescent="0.2">
      <c r="A37" s="1"/>
      <c r="B37" s="1"/>
      <c r="C37" s="1"/>
      <c r="D37" s="1"/>
      <c r="E37" s="19"/>
      <c r="F37" s="1"/>
      <c r="G37" s="1"/>
      <c r="H37" s="1"/>
      <c r="I37" s="1"/>
      <c r="J37" s="1"/>
      <c r="K37" s="1"/>
      <c r="L37" s="20"/>
      <c r="M37" s="15"/>
      <c r="N37" s="19"/>
      <c r="O37" s="2"/>
      <c r="P37" s="15"/>
      <c r="Q37" s="19"/>
      <c r="R37" s="2"/>
      <c r="S37" s="15"/>
      <c r="T37" s="19"/>
      <c r="U37" s="2"/>
      <c r="V37" s="15"/>
      <c r="W37" s="19"/>
      <c r="X37" s="1"/>
      <c r="Y37" s="15"/>
      <c r="Z37" s="19"/>
      <c r="AA37" s="2"/>
      <c r="AB37" s="15"/>
      <c r="AC37" s="19"/>
      <c r="AD37" s="2"/>
      <c r="AE37" s="15"/>
      <c r="AF37" s="19"/>
      <c r="AG37" s="2"/>
      <c r="AH37" s="15"/>
      <c r="AI37" s="19"/>
      <c r="AJ37" s="2"/>
      <c r="AK37" s="15"/>
      <c r="AL37" s="19"/>
      <c r="AM37" s="2"/>
      <c r="AN37" s="15"/>
      <c r="AO37" s="19"/>
      <c r="AP37" s="2"/>
      <c r="AQ37" s="15"/>
      <c r="AR37" s="19"/>
      <c r="AS37" s="2"/>
      <c r="AT37" s="15"/>
      <c r="AU37" s="19"/>
      <c r="AV37" s="2"/>
      <c r="AW37" s="15"/>
      <c r="AX37" s="19"/>
      <c r="AY37" s="2"/>
      <c r="AZ37" s="15"/>
      <c r="BA37" s="19"/>
      <c r="BB37" s="2"/>
      <c r="BC37" s="15"/>
      <c r="BD37" s="19"/>
      <c r="BE37" s="2"/>
      <c r="BF37" s="15"/>
      <c r="BG37" s="19"/>
      <c r="BH37" s="2"/>
      <c r="BI37" s="15"/>
      <c r="BJ37" s="19"/>
      <c r="BK37" s="2"/>
      <c r="BL37" s="15"/>
      <c r="BM37" s="19"/>
      <c r="BN37" s="2"/>
      <c r="BO37" s="15"/>
      <c r="BP37" s="19"/>
      <c r="BQ37" s="2"/>
      <c r="BR37" s="15"/>
      <c r="BS37" s="19"/>
      <c r="BT37" s="2"/>
      <c r="BU37" s="15"/>
      <c r="BV37" s="19"/>
      <c r="BW37" s="2"/>
      <c r="BX37" s="15"/>
      <c r="BY37" s="19"/>
      <c r="BZ37" s="2"/>
      <c r="CA37" s="15"/>
      <c r="CB37" s="19"/>
      <c r="CC37" s="2"/>
      <c r="CD37" s="15"/>
      <c r="CE37" s="19"/>
      <c r="CF37" s="2"/>
      <c r="CG37" s="15"/>
      <c r="CH37" s="19"/>
      <c r="CI37" s="2"/>
      <c r="CJ37" s="15"/>
      <c r="CK37" s="19"/>
      <c r="CL37" s="2"/>
      <c r="CM37" s="15"/>
      <c r="CN37" s="19"/>
      <c r="CO37" s="2"/>
      <c r="CP37" s="15"/>
      <c r="CQ37" s="19"/>
      <c r="CR37" s="2"/>
      <c r="CS37" s="15"/>
      <c r="CT37" s="19"/>
      <c r="CU37" s="2"/>
      <c r="CV37" s="15"/>
      <c r="CW37" s="19"/>
      <c r="CX37" s="2"/>
      <c r="CY37" s="15"/>
      <c r="CZ37" s="19"/>
      <c r="DA37" s="2"/>
      <c r="DB37" s="15"/>
      <c r="DC37" s="19"/>
      <c r="DD37" s="2"/>
      <c r="DE37" s="15"/>
      <c r="DF37" s="19"/>
      <c r="DG37" s="2"/>
      <c r="DH37" s="15"/>
      <c r="DI37" s="19"/>
      <c r="DJ37" s="2"/>
      <c r="DK37" s="15"/>
      <c r="DL37" s="19"/>
      <c r="DM37" s="2"/>
      <c r="DN37" s="15"/>
      <c r="DO37" s="19"/>
      <c r="DP37" s="2"/>
      <c r="DQ37" s="15"/>
      <c r="DR37" s="19"/>
      <c r="DS37" s="2"/>
      <c r="DT37" s="15"/>
      <c r="DU37" s="19"/>
      <c r="DV37" s="2"/>
      <c r="DW37" s="15"/>
      <c r="DX37" s="19"/>
      <c r="DY37" s="76"/>
      <c r="DZ37" s="15"/>
      <c r="EA37" s="19"/>
      <c r="EB37" s="2"/>
      <c r="EC37" s="15"/>
      <c r="ED37" s="19"/>
      <c r="EE37" s="1"/>
      <c r="EF37" s="3"/>
    </row>
    <row r="38" spans="1:137" x14ac:dyDescent="0.2">
      <c r="A38" s="21" t="s">
        <v>68</v>
      </c>
      <c r="B38" s="21"/>
      <c r="C38" s="21">
        <f>SUM(C$10:C$35)</f>
        <v>2.3999999999999998E-3</v>
      </c>
      <c r="D38" s="21">
        <f>SUM(D$10:D$35)</f>
        <v>0</v>
      </c>
      <c r="E38" s="24">
        <f>SUM(E$10:E$35)</f>
        <v>2.3999999999999998E-3</v>
      </c>
      <c r="F38" s="21"/>
      <c r="G38" s="21"/>
      <c r="H38" s="21"/>
      <c r="I38" s="21"/>
      <c r="J38" s="21"/>
      <c r="K38" s="21"/>
      <c r="L38" s="22"/>
      <c r="M38" s="23"/>
      <c r="N38" s="24">
        <f>SUM(N$10:N$35)</f>
        <v>0</v>
      </c>
      <c r="O38" s="25"/>
      <c r="P38" s="23"/>
      <c r="Q38" s="24">
        <f>SUM(Q$10:Q$35)</f>
        <v>0</v>
      </c>
      <c r="R38" s="25"/>
      <c r="S38" s="23"/>
      <c r="T38" s="24">
        <f>SUM(T$10:T$35)</f>
        <v>0</v>
      </c>
      <c r="U38" s="25"/>
      <c r="V38" s="23"/>
      <c r="W38" s="24">
        <f>SUM(W$10:W$35)</f>
        <v>0</v>
      </c>
      <c r="X38" s="21"/>
      <c r="Y38" s="23"/>
      <c r="Z38" s="24">
        <f>SUM(Z$10:Z$35)</f>
        <v>0</v>
      </c>
      <c r="AA38" s="25"/>
      <c r="AB38" s="23"/>
      <c r="AC38" s="24">
        <f>SUM(AC$10:AC$35)</f>
        <v>0</v>
      </c>
      <c r="AD38" s="25"/>
      <c r="AE38" s="23"/>
      <c r="AF38" s="24">
        <f>SUM(AF$10:AF$35)</f>
        <v>0</v>
      </c>
      <c r="AG38" s="25"/>
      <c r="AH38" s="23"/>
      <c r="AI38" s="24">
        <f>SUM(AI$10:AI$35)</f>
        <v>0</v>
      </c>
      <c r="AJ38" s="25"/>
      <c r="AK38" s="23"/>
      <c r="AL38" s="24">
        <f>SUM(AL$10:AL$35)</f>
        <v>0</v>
      </c>
      <c r="AM38" s="25"/>
      <c r="AN38" s="23"/>
      <c r="AO38" s="24">
        <f>SUM(AO$10:AO$35)</f>
        <v>0</v>
      </c>
      <c r="AP38" s="25"/>
      <c r="AQ38" s="23"/>
      <c r="AR38" s="24">
        <f>SUM(AR$10:AR$35)</f>
        <v>0</v>
      </c>
      <c r="AS38" s="25"/>
      <c r="AT38" s="23"/>
      <c r="AU38" s="24">
        <f>SUM(AU$10:AU$35)</f>
        <v>0</v>
      </c>
      <c r="AV38" s="25"/>
      <c r="AW38" s="23"/>
      <c r="AX38" s="24">
        <f>SUM(AX$10:AX$35)</f>
        <v>0</v>
      </c>
      <c r="AY38" s="25"/>
      <c r="AZ38" s="23"/>
      <c r="BA38" s="24">
        <f>SUM(BA$10:BA$35)</f>
        <v>0</v>
      </c>
      <c r="BB38" s="25"/>
      <c r="BC38" s="23"/>
      <c r="BD38" s="24">
        <f>SUM(BD$10:BD$35)</f>
        <v>0</v>
      </c>
      <c r="BE38" s="25"/>
      <c r="BF38" s="23"/>
      <c r="BG38" s="24">
        <f>SUM(BG$10:BG$35)</f>
        <v>0</v>
      </c>
      <c r="BH38" s="25"/>
      <c r="BI38" s="23"/>
      <c r="BJ38" s="24">
        <f>SUM(BJ$10:BJ$35)</f>
        <v>0</v>
      </c>
      <c r="BK38" s="25"/>
      <c r="BL38" s="23"/>
      <c r="BM38" s="24">
        <f>SUM(BM$10:BM$35)</f>
        <v>0</v>
      </c>
      <c r="BN38" s="25"/>
      <c r="BO38" s="23"/>
      <c r="BP38" s="24">
        <f>SUM(BP$10:BP$35)</f>
        <v>0</v>
      </c>
      <c r="BQ38" s="25"/>
      <c r="BR38" s="23"/>
      <c r="BS38" s="24">
        <f>SUM(BS$10:BS$35)</f>
        <v>0</v>
      </c>
      <c r="BT38" s="25"/>
      <c r="BU38" s="23"/>
      <c r="BV38" s="24">
        <f>SUM(BV$10:BV$35)</f>
        <v>0</v>
      </c>
      <c r="BW38" s="25"/>
      <c r="BX38" s="23"/>
      <c r="BY38" s="24">
        <f>SUM(BY$10:BY$35)</f>
        <v>0</v>
      </c>
      <c r="BZ38" s="25"/>
      <c r="CA38" s="23"/>
      <c r="CB38" s="24">
        <f>SUM(CB$10:CB$35)</f>
        <v>0</v>
      </c>
      <c r="CC38" s="25"/>
      <c r="CD38" s="23"/>
      <c r="CE38" s="24">
        <f>SUM(CE$10:CE$35)</f>
        <v>0</v>
      </c>
      <c r="CF38" s="25"/>
      <c r="CG38" s="23"/>
      <c r="CH38" s="24">
        <f>SUM(CH$10:CH$35)</f>
        <v>0</v>
      </c>
      <c r="CI38" s="25"/>
      <c r="CJ38" s="23"/>
      <c r="CK38" s="24">
        <f>SUM(CK$10:CK$35)</f>
        <v>0</v>
      </c>
      <c r="CL38" s="25"/>
      <c r="CM38" s="23"/>
      <c r="CN38" s="24">
        <f>SUM(CN$10:CN$35)</f>
        <v>0</v>
      </c>
      <c r="CO38" s="25"/>
      <c r="CP38" s="23"/>
      <c r="CQ38" s="24">
        <f>SUM(CQ$10:CQ$35)</f>
        <v>0</v>
      </c>
      <c r="CR38" s="25"/>
      <c r="CS38" s="23"/>
      <c r="CT38" s="24">
        <f>SUM(CT$10:CT$35)</f>
        <v>0</v>
      </c>
      <c r="CU38" s="25"/>
      <c r="CV38" s="23"/>
      <c r="CW38" s="24">
        <f>SUM(CW$10:CW$35)</f>
        <v>0</v>
      </c>
      <c r="CX38" s="25"/>
      <c r="CY38" s="23"/>
      <c r="CZ38" s="24">
        <f>SUM(CZ$10:CZ$35)</f>
        <v>0</v>
      </c>
      <c r="DA38" s="25"/>
      <c r="DB38" s="23"/>
      <c r="DC38" s="24">
        <f>SUM(DC$10:DC$35)</f>
        <v>0</v>
      </c>
      <c r="DD38" s="25"/>
      <c r="DE38" s="23"/>
      <c r="DF38" s="24">
        <f>SUM(DF$10:DF$35)</f>
        <v>0</v>
      </c>
      <c r="DG38" s="25"/>
      <c r="DH38" s="23"/>
      <c r="DI38" s="24">
        <f>SUM(DI$10:DI$35)</f>
        <v>0</v>
      </c>
      <c r="DJ38" s="25"/>
      <c r="DK38" s="23"/>
      <c r="DL38" s="24">
        <f>SUM(DL$10:DL$35)</f>
        <v>0</v>
      </c>
      <c r="DM38" s="25"/>
      <c r="DN38" s="23"/>
      <c r="DO38" s="24">
        <f>SUM(DO$10:DO$35)</f>
        <v>0</v>
      </c>
      <c r="DP38" s="25"/>
      <c r="DQ38" s="23"/>
      <c r="DR38" s="24">
        <f>SUM(DR$10:DR$35)</f>
        <v>0</v>
      </c>
      <c r="DS38" s="25"/>
      <c r="DT38" s="23"/>
      <c r="DU38" s="24">
        <f>SUM(DU$10:DU$35)</f>
        <v>0</v>
      </c>
      <c r="DV38" s="25"/>
      <c r="DW38" s="23"/>
      <c r="DX38" s="24">
        <f>SUM(DX$10:DX$35)</f>
        <v>0</v>
      </c>
      <c r="DY38" s="76"/>
      <c r="DZ38" s="23"/>
      <c r="EA38" s="24">
        <f>SUM(EA$10:EA$35)</f>
        <v>0</v>
      </c>
      <c r="EB38" s="25"/>
      <c r="EC38" s="23"/>
      <c r="ED38" s="24">
        <f>SUM(ED$10:ED$35)</f>
        <v>0</v>
      </c>
      <c r="EE38" s="21"/>
      <c r="EF38" s="121">
        <f>SUM(N38:ED38)-E38</f>
        <v>-2.3999999999999998E-3</v>
      </c>
      <c r="EG38" t="s">
        <v>159</v>
      </c>
    </row>
    <row r="39" spans="1:137" x14ac:dyDescent="0.2">
      <c r="A39" s="26" t="s">
        <v>69</v>
      </c>
      <c r="B39" s="26"/>
      <c r="C39" s="26"/>
      <c r="D39" s="26"/>
      <c r="E39" s="28">
        <f>SUM(L39:ED39)</f>
        <v>0</v>
      </c>
      <c r="F39" s="26"/>
      <c r="G39" s="26"/>
      <c r="H39" s="26"/>
      <c r="I39" s="26"/>
      <c r="J39" s="26"/>
      <c r="K39" s="26"/>
      <c r="L39" s="27"/>
      <c r="M39" s="26"/>
      <c r="N39" s="28">
        <f>N38/$E$38</f>
        <v>0</v>
      </c>
      <c r="O39" s="25"/>
      <c r="P39" s="26"/>
      <c r="Q39" s="28">
        <f>Q38/$E$38</f>
        <v>0</v>
      </c>
      <c r="R39" s="26"/>
      <c r="S39" s="26"/>
      <c r="T39" s="28">
        <f>T38/$E$38</f>
        <v>0</v>
      </c>
      <c r="U39" s="26"/>
      <c r="V39" s="26"/>
      <c r="W39" s="28">
        <f>W38/$E$38</f>
        <v>0</v>
      </c>
      <c r="X39" s="26"/>
      <c r="Y39" s="26"/>
      <c r="Z39" s="28">
        <f>Z38/$E$38</f>
        <v>0</v>
      </c>
      <c r="AA39" s="26"/>
      <c r="AB39" s="26"/>
      <c r="AC39" s="28">
        <f>AC38/$E$38</f>
        <v>0</v>
      </c>
      <c r="AD39" s="26"/>
      <c r="AE39" s="26"/>
      <c r="AF39" s="28">
        <f>AF38/$E$38</f>
        <v>0</v>
      </c>
      <c r="AG39" s="26"/>
      <c r="AH39" s="26"/>
      <c r="AI39" s="28">
        <f>AI38/$E$38</f>
        <v>0</v>
      </c>
      <c r="AJ39" s="26"/>
      <c r="AK39" s="26"/>
      <c r="AL39" s="28">
        <f>AL38/$E$38</f>
        <v>0</v>
      </c>
      <c r="AM39" s="26"/>
      <c r="AN39" s="26"/>
      <c r="AO39" s="28">
        <f>AO38/$E$38</f>
        <v>0</v>
      </c>
      <c r="AP39" s="26"/>
      <c r="AQ39" s="26"/>
      <c r="AR39" s="28">
        <f>AR38/$E$38</f>
        <v>0</v>
      </c>
      <c r="AS39" s="26"/>
      <c r="AT39" s="26"/>
      <c r="AU39" s="28">
        <f>AU38/$E$38</f>
        <v>0</v>
      </c>
      <c r="AV39" s="26"/>
      <c r="AW39" s="26"/>
      <c r="AX39" s="28">
        <f>AX38/$E$38</f>
        <v>0</v>
      </c>
      <c r="AY39" s="26"/>
      <c r="AZ39" s="26"/>
      <c r="BA39" s="28">
        <f>BA38/$E$38</f>
        <v>0</v>
      </c>
      <c r="BB39" s="26"/>
      <c r="BC39" s="26"/>
      <c r="BD39" s="28">
        <f>BD38/$E$38</f>
        <v>0</v>
      </c>
      <c r="BE39" s="26"/>
      <c r="BF39" s="26"/>
      <c r="BG39" s="28">
        <f>BG38/$E$38</f>
        <v>0</v>
      </c>
      <c r="BH39" s="26"/>
      <c r="BI39" s="26"/>
      <c r="BJ39" s="28">
        <f>BJ38/$E$38</f>
        <v>0</v>
      </c>
      <c r="BK39" s="26"/>
      <c r="BL39" s="26"/>
      <c r="BM39" s="28">
        <f>BM38/$E$38</f>
        <v>0</v>
      </c>
      <c r="BN39" s="26"/>
      <c r="BO39" s="26"/>
      <c r="BP39" s="28">
        <f>BP38/$E$38</f>
        <v>0</v>
      </c>
      <c r="BQ39" s="26"/>
      <c r="BR39" s="26"/>
      <c r="BS39" s="28">
        <f>BS38/$E$38</f>
        <v>0</v>
      </c>
      <c r="BT39" s="26"/>
      <c r="BU39" s="26"/>
      <c r="BV39" s="28">
        <f>BV38/$E$38</f>
        <v>0</v>
      </c>
      <c r="BW39" s="26"/>
      <c r="BX39" s="26"/>
      <c r="BY39" s="28">
        <f>BY38/$E$38</f>
        <v>0</v>
      </c>
      <c r="BZ39" s="26"/>
      <c r="CA39" s="26"/>
      <c r="CB39" s="28">
        <f>CB38/$E$38</f>
        <v>0</v>
      </c>
      <c r="CC39" s="26"/>
      <c r="CD39" s="26"/>
      <c r="CE39" s="28">
        <f>CE38/$E$38</f>
        <v>0</v>
      </c>
      <c r="CF39" s="26"/>
      <c r="CG39" s="26"/>
      <c r="CH39" s="28">
        <f>CH38/$E$38</f>
        <v>0</v>
      </c>
      <c r="CI39" s="26"/>
      <c r="CJ39" s="26"/>
      <c r="CK39" s="28">
        <f>CK38/$E$38</f>
        <v>0</v>
      </c>
      <c r="CL39" s="26"/>
      <c r="CM39" s="26"/>
      <c r="CN39" s="28">
        <f>CN38/$E$38</f>
        <v>0</v>
      </c>
      <c r="CO39" s="26"/>
      <c r="CP39" s="26"/>
      <c r="CQ39" s="28">
        <f>CQ38/$E$38</f>
        <v>0</v>
      </c>
      <c r="CR39" s="26"/>
      <c r="CS39" s="26"/>
      <c r="CT39" s="28">
        <f>CT38/$E$38</f>
        <v>0</v>
      </c>
      <c r="CU39" s="26"/>
      <c r="CV39" s="26"/>
      <c r="CW39" s="28">
        <f>CW38/$E$38</f>
        <v>0</v>
      </c>
      <c r="CX39" s="26"/>
      <c r="CY39" s="26"/>
      <c r="CZ39" s="28">
        <f>CZ38/$E$38</f>
        <v>0</v>
      </c>
      <c r="DA39" s="26"/>
      <c r="DB39" s="26"/>
      <c r="DC39" s="28">
        <f>DC38/$E$38</f>
        <v>0</v>
      </c>
      <c r="DD39" s="26"/>
      <c r="DE39" s="26"/>
      <c r="DF39" s="28">
        <f>DF38/$E$38</f>
        <v>0</v>
      </c>
      <c r="DG39" s="26"/>
      <c r="DH39" s="26"/>
      <c r="DI39" s="28">
        <f>DI38/$E$38</f>
        <v>0</v>
      </c>
      <c r="DJ39" s="26"/>
      <c r="DK39" s="26"/>
      <c r="DL39" s="28">
        <f>DL38/$E$38</f>
        <v>0</v>
      </c>
      <c r="DM39" s="26"/>
      <c r="DN39" s="26"/>
      <c r="DO39" s="28">
        <f>DO38/$E$38</f>
        <v>0</v>
      </c>
      <c r="DP39" s="26"/>
      <c r="DQ39" s="26"/>
      <c r="DR39" s="28">
        <f>DR38/$E$38</f>
        <v>0</v>
      </c>
      <c r="DS39" s="26"/>
      <c r="DT39" s="26"/>
      <c r="DU39" s="28">
        <f>DU38/$E$38</f>
        <v>0</v>
      </c>
      <c r="DV39" s="26"/>
      <c r="DW39" s="26"/>
      <c r="DX39" s="28">
        <f>DX38/$E$38</f>
        <v>0</v>
      </c>
      <c r="DY39" s="76"/>
      <c r="DZ39" s="26"/>
      <c r="EA39" s="28">
        <f>EA38/$E$38</f>
        <v>0</v>
      </c>
      <c r="EB39" s="26"/>
      <c r="EC39" s="26"/>
      <c r="ED39" s="28">
        <f>ED38/$E$38</f>
        <v>0</v>
      </c>
      <c r="EE39" s="26"/>
      <c r="EF39" s="122">
        <f>SUM(N39:ED39)-E39</f>
        <v>0</v>
      </c>
      <c r="EG39" t="s">
        <v>159</v>
      </c>
    </row>
    <row r="40" spans="1:137" x14ac:dyDescent="0.2">
      <c r="A40" s="21"/>
      <c r="B40" s="21"/>
      <c r="C40" s="21"/>
      <c r="D40" s="21"/>
      <c r="E40" s="24"/>
      <c r="F40" s="21"/>
      <c r="G40" s="21"/>
      <c r="H40" s="21"/>
      <c r="I40" s="21"/>
      <c r="J40" s="21"/>
      <c r="K40" s="21"/>
      <c r="L40" s="22"/>
      <c r="M40" s="23"/>
      <c r="N40" s="24"/>
      <c r="O40" s="25"/>
      <c r="P40" s="23"/>
      <c r="Q40" s="24"/>
      <c r="R40" s="25"/>
      <c r="S40" s="23"/>
      <c r="T40" s="24"/>
      <c r="U40" s="25"/>
      <c r="V40" s="23"/>
      <c r="W40" s="24"/>
      <c r="X40" s="21"/>
      <c r="Y40" s="23"/>
      <c r="Z40" s="24"/>
      <c r="AA40" s="25"/>
      <c r="AB40" s="23"/>
      <c r="AC40" s="24"/>
      <c r="AD40" s="25"/>
      <c r="AE40" s="23"/>
      <c r="AF40" s="24"/>
      <c r="AG40" s="25"/>
      <c r="AH40" s="23"/>
      <c r="AI40" s="24"/>
      <c r="AJ40" s="25"/>
      <c r="AK40" s="23"/>
      <c r="AL40" s="24"/>
      <c r="AM40" s="25"/>
      <c r="AN40" s="23"/>
      <c r="AO40" s="24"/>
      <c r="AP40" s="25"/>
      <c r="AQ40" s="23"/>
      <c r="AR40" s="24"/>
      <c r="AS40" s="25"/>
      <c r="AT40" s="23"/>
      <c r="AU40" s="24"/>
      <c r="AV40" s="25"/>
      <c r="AW40" s="23"/>
      <c r="AX40" s="24"/>
      <c r="AY40" s="25"/>
      <c r="AZ40" s="23"/>
      <c r="BA40" s="24"/>
      <c r="BB40" s="25"/>
      <c r="BC40" s="23"/>
      <c r="BD40" s="24"/>
      <c r="BE40" s="25"/>
      <c r="BF40" s="23"/>
      <c r="BG40" s="24"/>
      <c r="BH40" s="25"/>
      <c r="BI40" s="23"/>
      <c r="BJ40" s="24"/>
      <c r="BK40" s="25"/>
      <c r="BL40" s="23"/>
      <c r="BM40" s="24"/>
      <c r="BN40" s="25"/>
      <c r="BO40" s="23"/>
      <c r="BP40" s="24"/>
      <c r="BQ40" s="25"/>
      <c r="BR40" s="23"/>
      <c r="BS40" s="24"/>
      <c r="BT40" s="25"/>
      <c r="BU40" s="23"/>
      <c r="BV40" s="24"/>
      <c r="BW40" s="25"/>
      <c r="BX40" s="23"/>
      <c r="BY40" s="24"/>
      <c r="BZ40" s="25"/>
      <c r="CA40" s="23"/>
      <c r="CB40" s="24"/>
      <c r="CC40" s="25"/>
      <c r="CD40" s="23"/>
      <c r="CE40" s="24"/>
      <c r="CF40" s="25"/>
      <c r="CG40" s="23"/>
      <c r="CH40" s="24"/>
      <c r="CI40" s="25"/>
      <c r="CJ40" s="23"/>
      <c r="CK40" s="24"/>
      <c r="CL40" s="25"/>
      <c r="CM40" s="23"/>
      <c r="CN40" s="24"/>
      <c r="CO40" s="25"/>
      <c r="CP40" s="23"/>
      <c r="CQ40" s="24"/>
      <c r="CR40" s="25"/>
      <c r="CS40" s="23"/>
      <c r="CT40" s="24"/>
      <c r="CU40" s="25"/>
      <c r="CV40" s="23"/>
      <c r="CW40" s="24"/>
      <c r="CX40" s="25"/>
      <c r="CY40" s="23"/>
      <c r="CZ40" s="24"/>
      <c r="DA40" s="25"/>
      <c r="DB40" s="23"/>
      <c r="DC40" s="24"/>
      <c r="DD40" s="25"/>
      <c r="DE40" s="23"/>
      <c r="DF40" s="24"/>
      <c r="DG40" s="25"/>
      <c r="DH40" s="23"/>
      <c r="DI40" s="24"/>
      <c r="DJ40" s="25"/>
      <c r="DK40" s="23"/>
      <c r="DL40" s="24"/>
      <c r="DM40" s="25"/>
      <c r="DN40" s="23"/>
      <c r="DO40" s="24"/>
      <c r="DP40" s="25"/>
      <c r="DQ40" s="23"/>
      <c r="DR40" s="24"/>
      <c r="DS40" s="25"/>
      <c r="DT40" s="23"/>
      <c r="DU40" s="24"/>
      <c r="DV40" s="25"/>
      <c r="DW40" s="23"/>
      <c r="DX40" s="24"/>
      <c r="DY40" s="76"/>
      <c r="DZ40" s="23"/>
      <c r="EA40" s="24"/>
      <c r="EB40" s="25"/>
      <c r="EC40" s="23"/>
      <c r="ED40" s="24"/>
      <c r="EE40" s="21"/>
      <c r="EF40" s="121"/>
      <c r="EG40" t="s">
        <v>159</v>
      </c>
    </row>
    <row r="41" spans="1:137" x14ac:dyDescent="0.2">
      <c r="A41" s="21" t="s">
        <v>70</v>
      </c>
      <c r="B41" s="21"/>
      <c r="C41" s="21"/>
      <c r="D41" s="21"/>
      <c r="E41" s="24"/>
      <c r="F41" s="21"/>
      <c r="G41" s="21"/>
      <c r="H41" s="21"/>
      <c r="I41" s="21"/>
      <c r="J41" s="21"/>
      <c r="K41" s="21">
        <f>SUM(K10:K35)</f>
        <v>2.4999999999999996E-3</v>
      </c>
      <c r="L41" s="22"/>
      <c r="M41" s="23">
        <f>SUM(M10:M35)</f>
        <v>0</v>
      </c>
      <c r="N41" s="24"/>
      <c r="O41" s="25"/>
      <c r="P41" s="23">
        <f>SUM(P10:P35)</f>
        <v>0</v>
      </c>
      <c r="Q41" s="24"/>
      <c r="R41" s="25"/>
      <c r="S41" s="23">
        <f>SUM(S10:S35)</f>
        <v>0</v>
      </c>
      <c r="T41" s="24"/>
      <c r="U41" s="25"/>
      <c r="V41" s="23">
        <f>SUM(V10:V35)</f>
        <v>0</v>
      </c>
      <c r="W41" s="24"/>
      <c r="X41" s="21"/>
      <c r="Y41" s="23">
        <f>SUM(Y10:Y35)</f>
        <v>0</v>
      </c>
      <c r="Z41" s="24"/>
      <c r="AA41" s="25"/>
      <c r="AB41" s="23">
        <f>SUM(AB10:AB35)</f>
        <v>0</v>
      </c>
      <c r="AC41" s="24"/>
      <c r="AD41" s="25"/>
      <c r="AE41" s="23">
        <f>SUM(AE10:AE35)</f>
        <v>0</v>
      </c>
      <c r="AF41" s="24"/>
      <c r="AG41" s="25"/>
      <c r="AH41" s="23">
        <f>SUM(AH10:AH35)</f>
        <v>0</v>
      </c>
      <c r="AI41" s="24"/>
      <c r="AJ41" s="25"/>
      <c r="AK41" s="23">
        <f>SUM(AK10:AK35)</f>
        <v>0</v>
      </c>
      <c r="AL41" s="24"/>
      <c r="AM41" s="25"/>
      <c r="AN41" s="23">
        <f>SUM(AN10:AN35)</f>
        <v>0</v>
      </c>
      <c r="AO41" s="24"/>
      <c r="AP41" s="25"/>
      <c r="AQ41" s="23">
        <f>SUM(AQ10:AQ35)</f>
        <v>0</v>
      </c>
      <c r="AR41" s="24"/>
      <c r="AS41" s="25"/>
      <c r="AT41" s="23">
        <f>SUM(AT10:AT35)</f>
        <v>0</v>
      </c>
      <c r="AU41" s="24"/>
      <c r="AV41" s="25"/>
      <c r="AW41" s="23">
        <f>SUM(AW10:AW35)</f>
        <v>0</v>
      </c>
      <c r="AX41" s="24"/>
      <c r="AY41" s="25"/>
      <c r="AZ41" s="23">
        <f>SUM(AZ10:AZ35)</f>
        <v>0</v>
      </c>
      <c r="BA41" s="24"/>
      <c r="BB41" s="25"/>
      <c r="BC41" s="23">
        <f>SUM(BC10:BC35)</f>
        <v>0</v>
      </c>
      <c r="BD41" s="24"/>
      <c r="BE41" s="25"/>
      <c r="BF41" s="23">
        <f>SUM(BF10:BF35)</f>
        <v>0</v>
      </c>
      <c r="BG41" s="24"/>
      <c r="BH41" s="25"/>
      <c r="BI41" s="23">
        <f>SUM(BI10:BI35)</f>
        <v>0</v>
      </c>
      <c r="BJ41" s="24"/>
      <c r="BK41" s="25"/>
      <c r="BL41" s="23">
        <f>SUM(BL10:BL35)</f>
        <v>0</v>
      </c>
      <c r="BM41" s="24"/>
      <c r="BN41" s="25"/>
      <c r="BO41" s="23">
        <f>SUM(BO10:BO35)</f>
        <v>0</v>
      </c>
      <c r="BP41" s="24"/>
      <c r="BQ41" s="25"/>
      <c r="BR41" s="23">
        <f>SUM(BR10:BR35)</f>
        <v>0</v>
      </c>
      <c r="BS41" s="24"/>
      <c r="BT41" s="25"/>
      <c r="BU41" s="23">
        <f>SUM(BU10:BU35)</f>
        <v>0</v>
      </c>
      <c r="BV41" s="24"/>
      <c r="BW41" s="25"/>
      <c r="BX41" s="23">
        <f>SUM(BX10:BX35)</f>
        <v>0</v>
      </c>
      <c r="BY41" s="24"/>
      <c r="BZ41" s="25"/>
      <c r="CA41" s="23">
        <f>SUM(CA10:CA35)</f>
        <v>0</v>
      </c>
      <c r="CB41" s="24"/>
      <c r="CC41" s="25"/>
      <c r="CD41" s="23">
        <f>SUM(CD10:CD35)</f>
        <v>0</v>
      </c>
      <c r="CE41" s="24"/>
      <c r="CF41" s="25"/>
      <c r="CG41" s="23">
        <f>SUM(CG10:CG35)</f>
        <v>0</v>
      </c>
      <c r="CH41" s="24"/>
      <c r="CI41" s="25"/>
      <c r="CJ41" s="23">
        <f>SUM(CJ10:CJ35)</f>
        <v>0</v>
      </c>
      <c r="CK41" s="24"/>
      <c r="CL41" s="25"/>
      <c r="CM41" s="23">
        <f>SUM(CM10:CM35)</f>
        <v>0</v>
      </c>
      <c r="CN41" s="24"/>
      <c r="CO41" s="25"/>
      <c r="CP41" s="23">
        <f>SUM(CP10:CP35)</f>
        <v>0</v>
      </c>
      <c r="CQ41" s="24"/>
      <c r="CR41" s="25"/>
      <c r="CS41" s="23">
        <f>SUM(CS10:CS35)</f>
        <v>0</v>
      </c>
      <c r="CT41" s="24"/>
      <c r="CU41" s="25"/>
      <c r="CV41" s="23">
        <f>SUM(CV10:CV35)</f>
        <v>0</v>
      </c>
      <c r="CW41" s="24"/>
      <c r="CX41" s="25"/>
      <c r="CY41" s="23">
        <f>SUM(CY10:CY35)</f>
        <v>0</v>
      </c>
      <c r="CZ41" s="24"/>
      <c r="DA41" s="25"/>
      <c r="DB41" s="23">
        <f>SUM(DB10:DB35)</f>
        <v>0</v>
      </c>
      <c r="DC41" s="24"/>
      <c r="DD41" s="25"/>
      <c r="DE41" s="23">
        <f>SUM(DE10:DE35)</f>
        <v>0</v>
      </c>
      <c r="DF41" s="24"/>
      <c r="DG41" s="25"/>
      <c r="DH41" s="23">
        <f>SUM(DH10:DH35)</f>
        <v>0</v>
      </c>
      <c r="DI41" s="24"/>
      <c r="DJ41" s="25"/>
      <c r="DK41" s="23">
        <f>SUM(DK10:DK35)</f>
        <v>0</v>
      </c>
      <c r="DL41" s="24"/>
      <c r="DM41" s="25"/>
      <c r="DN41" s="23">
        <f>SUM(DN10:DN35)</f>
        <v>0</v>
      </c>
      <c r="DO41" s="24"/>
      <c r="DP41" s="25"/>
      <c r="DQ41" s="23">
        <f>SUM(DQ10:DQ35)</f>
        <v>0</v>
      </c>
      <c r="DR41" s="24"/>
      <c r="DS41" s="25"/>
      <c r="DT41" s="23">
        <f>SUM(DT10:DT35)</f>
        <v>0</v>
      </c>
      <c r="DU41" s="24"/>
      <c r="DV41" s="25"/>
      <c r="DW41" s="23">
        <f>SUM(DW10:DW35)</f>
        <v>0</v>
      </c>
      <c r="DX41" s="24"/>
      <c r="DY41" s="76"/>
      <c r="DZ41" s="23">
        <f>SUM(DZ10:DZ35)</f>
        <v>0</v>
      </c>
      <c r="EA41" s="24"/>
      <c r="EB41" s="25"/>
      <c r="EC41" s="23">
        <f>SUM(EC10:EC35)</f>
        <v>0</v>
      </c>
      <c r="ED41" s="24"/>
      <c r="EE41" s="21"/>
      <c r="EF41" s="121">
        <f>SUM(M41:ED41)-K41</f>
        <v>-2.4999999999999996E-3</v>
      </c>
      <c r="EG41" t="s">
        <v>159</v>
      </c>
    </row>
    <row r="42" spans="1:137" x14ac:dyDescent="0.2">
      <c r="A42" s="26" t="s">
        <v>71</v>
      </c>
      <c r="B42" s="26"/>
      <c r="C42" s="26"/>
      <c r="D42" s="26"/>
      <c r="E42" s="28"/>
      <c r="F42" s="26"/>
      <c r="G42" s="26"/>
      <c r="H42" s="26"/>
      <c r="I42" s="26"/>
      <c r="J42" s="26"/>
      <c r="K42" s="26">
        <f>SUM(L42:ED42)</f>
        <v>0</v>
      </c>
      <c r="L42" s="27"/>
      <c r="M42" s="26">
        <f>M41/$K$41</f>
        <v>0</v>
      </c>
      <c r="N42" s="28"/>
      <c r="O42" s="25"/>
      <c r="P42" s="26">
        <f>P41/$K$41</f>
        <v>0</v>
      </c>
      <c r="Q42" s="28"/>
      <c r="R42" s="26"/>
      <c r="S42" s="26">
        <f>S41/$K$41</f>
        <v>0</v>
      </c>
      <c r="T42" s="28"/>
      <c r="U42" s="26"/>
      <c r="V42" s="26">
        <f>V41/$K$41</f>
        <v>0</v>
      </c>
      <c r="W42" s="28"/>
      <c r="X42" s="26"/>
      <c r="Y42" s="26">
        <f>Y41/$K$41</f>
        <v>0</v>
      </c>
      <c r="Z42" s="28"/>
      <c r="AA42" s="26"/>
      <c r="AB42" s="26">
        <f>AB41/$K$41</f>
        <v>0</v>
      </c>
      <c r="AC42" s="28"/>
      <c r="AD42" s="26"/>
      <c r="AE42" s="26">
        <f>AE41/$K$41</f>
        <v>0</v>
      </c>
      <c r="AF42" s="28"/>
      <c r="AG42" s="26"/>
      <c r="AH42" s="26">
        <f>AH41/$K$41</f>
        <v>0</v>
      </c>
      <c r="AI42" s="28"/>
      <c r="AJ42" s="26"/>
      <c r="AK42" s="26">
        <f>AK41/$K$41</f>
        <v>0</v>
      </c>
      <c r="AL42" s="28"/>
      <c r="AM42" s="26"/>
      <c r="AN42" s="26">
        <f>AN41/$K$41</f>
        <v>0</v>
      </c>
      <c r="AO42" s="28"/>
      <c r="AP42" s="26"/>
      <c r="AQ42" s="26">
        <f>AQ41/$K$41</f>
        <v>0</v>
      </c>
      <c r="AR42" s="28"/>
      <c r="AS42" s="26"/>
      <c r="AT42" s="26">
        <f>AT41/$K$41</f>
        <v>0</v>
      </c>
      <c r="AU42" s="28"/>
      <c r="AV42" s="26"/>
      <c r="AW42" s="26">
        <f>AW41/$K$41</f>
        <v>0</v>
      </c>
      <c r="AX42" s="28"/>
      <c r="AY42" s="26"/>
      <c r="AZ42" s="26">
        <f>AZ41/$K$41</f>
        <v>0</v>
      </c>
      <c r="BA42" s="28"/>
      <c r="BB42" s="26"/>
      <c r="BC42" s="26">
        <f>BC41/$K$41</f>
        <v>0</v>
      </c>
      <c r="BD42" s="28"/>
      <c r="BE42" s="26"/>
      <c r="BF42" s="26">
        <f>BF41/$K$41</f>
        <v>0</v>
      </c>
      <c r="BG42" s="28"/>
      <c r="BH42" s="26"/>
      <c r="BI42" s="26">
        <f>BI41/$K$41</f>
        <v>0</v>
      </c>
      <c r="BJ42" s="28"/>
      <c r="BK42" s="26"/>
      <c r="BL42" s="26">
        <f>BL41/$K$41</f>
        <v>0</v>
      </c>
      <c r="BM42" s="28"/>
      <c r="BN42" s="26"/>
      <c r="BO42" s="26">
        <f>BO41/$K$41</f>
        <v>0</v>
      </c>
      <c r="BP42" s="28"/>
      <c r="BQ42" s="26"/>
      <c r="BR42" s="26">
        <f>BR41/$K$41</f>
        <v>0</v>
      </c>
      <c r="BS42" s="28"/>
      <c r="BT42" s="26"/>
      <c r="BU42" s="26">
        <f>BU41/$K$41</f>
        <v>0</v>
      </c>
      <c r="BV42" s="28"/>
      <c r="BW42" s="26"/>
      <c r="BX42" s="26">
        <f>BX41/$K$41</f>
        <v>0</v>
      </c>
      <c r="BY42" s="28"/>
      <c r="BZ42" s="26"/>
      <c r="CA42" s="26">
        <f>CA41/$K$41</f>
        <v>0</v>
      </c>
      <c r="CB42" s="28"/>
      <c r="CC42" s="26"/>
      <c r="CD42" s="26">
        <f>CD41/$K$41</f>
        <v>0</v>
      </c>
      <c r="CE42" s="28"/>
      <c r="CF42" s="26"/>
      <c r="CG42" s="26">
        <f>CG41/$K$41</f>
        <v>0</v>
      </c>
      <c r="CH42" s="28"/>
      <c r="CI42" s="26"/>
      <c r="CJ42" s="26">
        <f>CJ41/$K$41</f>
        <v>0</v>
      </c>
      <c r="CK42" s="28"/>
      <c r="CL42" s="26"/>
      <c r="CM42" s="26">
        <f>CM41/$K$41</f>
        <v>0</v>
      </c>
      <c r="CN42" s="28"/>
      <c r="CO42" s="26"/>
      <c r="CP42" s="26">
        <f>CP41/$K$41</f>
        <v>0</v>
      </c>
      <c r="CQ42" s="28"/>
      <c r="CR42" s="26"/>
      <c r="CS42" s="26">
        <f>CS41/$K$41</f>
        <v>0</v>
      </c>
      <c r="CT42" s="28"/>
      <c r="CU42" s="26"/>
      <c r="CV42" s="26">
        <f>CV41/$K$41</f>
        <v>0</v>
      </c>
      <c r="CW42" s="28"/>
      <c r="CX42" s="26"/>
      <c r="CY42" s="26">
        <f>CY41/$K$41</f>
        <v>0</v>
      </c>
      <c r="CZ42" s="28"/>
      <c r="DA42" s="26"/>
      <c r="DB42" s="26">
        <f>DB41/$K$41</f>
        <v>0</v>
      </c>
      <c r="DC42" s="28"/>
      <c r="DD42" s="26"/>
      <c r="DE42" s="26">
        <f>DE41/$K$41</f>
        <v>0</v>
      </c>
      <c r="DF42" s="28"/>
      <c r="DG42" s="26"/>
      <c r="DH42" s="26">
        <f>DH41/$K$41</f>
        <v>0</v>
      </c>
      <c r="DI42" s="28"/>
      <c r="DJ42" s="26"/>
      <c r="DK42" s="26">
        <f>DK41/$K$41</f>
        <v>0</v>
      </c>
      <c r="DL42" s="28"/>
      <c r="DM42" s="26"/>
      <c r="DN42" s="26">
        <f>DN41/$K$41</f>
        <v>0</v>
      </c>
      <c r="DO42" s="28"/>
      <c r="DP42" s="26"/>
      <c r="DQ42" s="26">
        <f>DQ41/$K$41</f>
        <v>0</v>
      </c>
      <c r="DR42" s="28"/>
      <c r="DS42" s="26"/>
      <c r="DT42" s="26">
        <f>DT41/$K$41</f>
        <v>0</v>
      </c>
      <c r="DU42" s="28"/>
      <c r="DV42" s="26"/>
      <c r="DW42" s="26">
        <f>DW41/$K$41</f>
        <v>0</v>
      </c>
      <c r="DX42" s="28"/>
      <c r="DY42" s="76"/>
      <c r="DZ42" s="26">
        <f>DZ41/$K$41</f>
        <v>0</v>
      </c>
      <c r="EA42" s="28"/>
      <c r="EB42" s="26"/>
      <c r="EC42" s="26">
        <f>EC41/$K$41</f>
        <v>0</v>
      </c>
      <c r="ED42" s="28"/>
      <c r="EE42" s="26"/>
      <c r="EF42" s="123">
        <f>SUM(M42:EC42)-K42</f>
        <v>0</v>
      </c>
      <c r="EG42" t="s">
        <v>159</v>
      </c>
    </row>
    <row r="43" spans="1:137" x14ac:dyDescent="0.2">
      <c r="DY43" s="76"/>
      <c r="EG43" t="s">
        <v>159</v>
      </c>
    </row>
    <row r="44" spans="1:137" x14ac:dyDescent="0.2">
      <c r="DY44" s="76"/>
    </row>
    <row r="45" spans="1:137" x14ac:dyDescent="0.2">
      <c r="DY45" s="76"/>
    </row>
    <row r="46" spans="1:137" ht="18" x14ac:dyDescent="0.25">
      <c r="B46" s="159" t="s">
        <v>211</v>
      </c>
      <c r="C46" s="157"/>
      <c r="D46" s="157"/>
      <c r="E46" s="157"/>
      <c r="F46" s="157"/>
      <c r="G46" s="157"/>
      <c r="H46" s="157"/>
      <c r="I46" s="157"/>
      <c r="J46" s="157"/>
      <c r="K46" s="157"/>
      <c r="L46" s="157"/>
      <c r="M46" s="157"/>
      <c r="N46" s="157"/>
      <c r="O46" s="157"/>
      <c r="P46" s="157"/>
      <c r="Q46" s="157"/>
      <c r="DY46" s="76"/>
    </row>
    <row r="47" spans="1:137" ht="15" x14ac:dyDescent="0.2">
      <c r="B47" s="158" t="s">
        <v>212</v>
      </c>
      <c r="C47" s="158"/>
      <c r="D47" s="158"/>
      <c r="E47" s="158"/>
      <c r="F47" s="158"/>
      <c r="G47" s="158"/>
      <c r="H47" s="158"/>
      <c r="I47" s="158"/>
      <c r="J47" s="158"/>
      <c r="K47" s="158"/>
      <c r="L47" s="157"/>
      <c r="M47" s="157"/>
      <c r="N47" s="157"/>
      <c r="O47" s="157"/>
      <c r="P47" s="157"/>
      <c r="Q47" s="157"/>
      <c r="DY47" s="76"/>
    </row>
    <row r="48" spans="1:137" ht="15" x14ac:dyDescent="0.2">
      <c r="B48" s="158" t="s">
        <v>207</v>
      </c>
      <c r="C48" s="158"/>
      <c r="D48" s="158"/>
      <c r="E48" s="158"/>
      <c r="F48" s="158"/>
      <c r="G48" s="158"/>
      <c r="H48" s="158"/>
      <c r="I48" s="158"/>
      <c r="J48" s="158"/>
      <c r="K48" s="158"/>
      <c r="L48" s="157"/>
      <c r="M48" s="157"/>
      <c r="N48" s="157"/>
      <c r="O48" s="157"/>
      <c r="P48" s="157"/>
      <c r="Q48" s="157"/>
      <c r="DY48" s="76"/>
    </row>
    <row r="49" spans="2:129" ht="15" x14ac:dyDescent="0.2">
      <c r="B49" s="199" t="s">
        <v>208</v>
      </c>
      <c r="C49" s="199"/>
      <c r="D49" s="199"/>
      <c r="E49" s="199"/>
      <c r="F49" s="199"/>
      <c r="G49" s="199"/>
      <c r="H49" s="199"/>
      <c r="I49" s="199"/>
      <c r="J49" s="199"/>
      <c r="K49" s="199"/>
      <c r="L49" s="199"/>
      <c r="M49" s="199"/>
      <c r="N49" s="157"/>
      <c r="O49" s="157"/>
      <c r="P49" s="157"/>
      <c r="Q49" s="157"/>
      <c r="DY49" s="76"/>
    </row>
    <row r="50" spans="2:129" ht="15" x14ac:dyDescent="0.2">
      <c r="B50" s="158" t="s">
        <v>209</v>
      </c>
      <c r="C50" s="158"/>
      <c r="D50" s="158"/>
      <c r="E50" s="158"/>
      <c r="F50" s="158"/>
      <c r="G50" s="158"/>
      <c r="H50" s="158"/>
      <c r="I50" s="158"/>
      <c r="J50" s="158"/>
      <c r="K50" s="158"/>
      <c r="L50" s="157"/>
      <c r="M50" s="157"/>
      <c r="N50" s="157"/>
      <c r="O50" s="157"/>
      <c r="P50" s="157"/>
      <c r="Q50" s="157"/>
      <c r="DY50" s="76"/>
    </row>
    <row r="51" spans="2:129" ht="15" x14ac:dyDescent="0.2">
      <c r="B51" s="199" t="s">
        <v>210</v>
      </c>
      <c r="C51" s="199"/>
      <c r="D51" s="199"/>
      <c r="E51" s="199"/>
      <c r="F51" s="199"/>
      <c r="G51" s="199"/>
      <c r="H51" s="199"/>
      <c r="I51" s="199"/>
      <c r="J51" s="199"/>
      <c r="K51" s="199"/>
      <c r="L51" s="199"/>
      <c r="M51" s="199"/>
      <c r="N51" s="157"/>
      <c r="O51" s="157"/>
      <c r="P51" s="157"/>
      <c r="Q51" s="157"/>
      <c r="DY51" s="76"/>
    </row>
    <row r="52" spans="2:129" ht="15" x14ac:dyDescent="0.2">
      <c r="B52" s="158" t="s">
        <v>213</v>
      </c>
      <c r="C52" s="157"/>
      <c r="D52" s="157"/>
      <c r="E52" s="157"/>
      <c r="F52" s="157"/>
      <c r="G52" s="157"/>
      <c r="H52" s="157"/>
      <c r="I52" s="157"/>
      <c r="J52" s="157"/>
      <c r="K52" s="157"/>
      <c r="L52" s="157"/>
      <c r="M52" s="157"/>
      <c r="N52" s="157"/>
      <c r="O52" s="157"/>
      <c r="P52" s="157"/>
      <c r="Q52" s="157"/>
      <c r="DY52" s="76"/>
    </row>
    <row r="53" spans="2:129" ht="15" x14ac:dyDescent="0.2">
      <c r="B53" s="158" t="s">
        <v>214</v>
      </c>
      <c r="C53" s="157"/>
      <c r="D53" s="157"/>
      <c r="E53" s="157"/>
      <c r="F53" s="157"/>
      <c r="G53" s="157"/>
      <c r="H53" s="157"/>
      <c r="I53" s="157"/>
      <c r="J53" s="157"/>
      <c r="K53" s="157"/>
      <c r="L53" s="157"/>
      <c r="M53" s="157"/>
      <c r="N53" s="157"/>
      <c r="O53" s="157"/>
      <c r="P53" s="157"/>
      <c r="Q53" s="157"/>
    </row>
    <row r="54" spans="2:129" s="153" customFormat="1" ht="15" x14ac:dyDescent="0.2">
      <c r="B54" s="158"/>
      <c r="C54" s="158" t="s">
        <v>215</v>
      </c>
      <c r="D54" s="158"/>
      <c r="E54" s="158"/>
      <c r="F54" s="158"/>
      <c r="G54" s="158"/>
      <c r="H54" s="158"/>
      <c r="I54" s="158"/>
      <c r="J54" s="158"/>
      <c r="K54" s="158"/>
      <c r="L54" s="158"/>
      <c r="M54" s="158"/>
      <c r="N54" s="158"/>
      <c r="O54" s="158"/>
      <c r="P54" s="158"/>
      <c r="Q54" s="158"/>
    </row>
  </sheetData>
  <mergeCells count="83">
    <mergeCell ref="P7:Q7"/>
    <mergeCell ref="R7:T7"/>
    <mergeCell ref="U7:W7"/>
    <mergeCell ref="X7:Z7"/>
    <mergeCell ref="AM7:AO7"/>
    <mergeCell ref="AA7:AC7"/>
    <mergeCell ref="AD7:AF7"/>
    <mergeCell ref="AG7:AI7"/>
    <mergeCell ref="AJ7:AL7"/>
    <mergeCell ref="AP7:AR7"/>
    <mergeCell ref="AS7:AU7"/>
    <mergeCell ref="AV7:AX7"/>
    <mergeCell ref="AY7:BA7"/>
    <mergeCell ref="BQ7:BS7"/>
    <mergeCell ref="BB7:BD7"/>
    <mergeCell ref="BE7:BG7"/>
    <mergeCell ref="BK7:BM7"/>
    <mergeCell ref="BN7:BP7"/>
    <mergeCell ref="BH7:BJ7"/>
    <mergeCell ref="BT7:BV7"/>
    <mergeCell ref="BW7:BY7"/>
    <mergeCell ref="DV7:DX7"/>
    <mergeCell ref="DG7:DI7"/>
    <mergeCell ref="DJ7:DL7"/>
    <mergeCell ref="CC7:CE7"/>
    <mergeCell ref="CF7:CH7"/>
    <mergeCell ref="DM7:DO7"/>
    <mergeCell ref="DP7:DR7"/>
    <mergeCell ref="BZ7:CB7"/>
    <mergeCell ref="DS8:DU8"/>
    <mergeCell ref="DD7:DF7"/>
    <mergeCell ref="CI7:CK7"/>
    <mergeCell ref="CL7:CN7"/>
    <mergeCell ref="CO7:CQ7"/>
    <mergeCell ref="CR7:CT7"/>
    <mergeCell ref="DS7:DU7"/>
    <mergeCell ref="CU7:CW7"/>
    <mergeCell ref="CX7:CZ7"/>
    <mergeCell ref="DA7:DC7"/>
    <mergeCell ref="CR8:CT8"/>
    <mergeCell ref="CU8:CW8"/>
    <mergeCell ref="DJ8:DL8"/>
    <mergeCell ref="DM8:DO8"/>
    <mergeCell ref="DP8:DR8"/>
    <mergeCell ref="DY7:EA7"/>
    <mergeCell ref="EB7:ED7"/>
    <mergeCell ref="AJ8:AL8"/>
    <mergeCell ref="AM8:AO8"/>
    <mergeCell ref="BK8:BM8"/>
    <mergeCell ref="BZ8:CB8"/>
    <mergeCell ref="CC8:CE8"/>
    <mergeCell ref="CF8:CH8"/>
    <mergeCell ref="CI8:CK8"/>
    <mergeCell ref="BN8:BP8"/>
    <mergeCell ref="BQ8:BS8"/>
    <mergeCell ref="BT8:BV8"/>
    <mergeCell ref="BW8:BY8"/>
    <mergeCell ref="CX8:CZ8"/>
    <mergeCell ref="CL8:CN8"/>
    <mergeCell ref="CO8:CQ8"/>
    <mergeCell ref="BB8:BD8"/>
    <mergeCell ref="BE8:BG8"/>
    <mergeCell ref="BH8:BJ8"/>
    <mergeCell ref="AP8:AR8"/>
    <mergeCell ref="AS8:AU8"/>
    <mergeCell ref="AV8:AX8"/>
    <mergeCell ref="AY8:BA8"/>
    <mergeCell ref="B49:M49"/>
    <mergeCell ref="B51:M51"/>
    <mergeCell ref="EB8:ED8"/>
    <mergeCell ref="DY8:EA8"/>
    <mergeCell ref="AD8:AF8"/>
    <mergeCell ref="AG8:AI8"/>
    <mergeCell ref="DV8:DX8"/>
    <mergeCell ref="DA8:DC8"/>
    <mergeCell ref="DD8:DF8"/>
    <mergeCell ref="DG8:DI8"/>
    <mergeCell ref="L8:N8"/>
    <mergeCell ref="O8:Q8"/>
    <mergeCell ref="X8:Z8"/>
    <mergeCell ref="AA8:AC8"/>
    <mergeCell ref="R8:T8"/>
    <mergeCell ref="U8:W8"/>
  </mergeCells>
  <phoneticPr fontId="0" type="noConversion"/>
  <hyperlinks>
    <hyperlink ref="EF42" r:id="rId1" display="=@sum(M51:GW51" xr:uid="{00000000-0004-0000-0100-000000000000}"/>
  </hyperlinks>
  <pageMargins left="0.25" right="0" top="0.25" bottom="0.25" header="0.5" footer="0.5"/>
  <pageSetup paperSize="5" scale="75" orientation="landscape" r:id="rId2"/>
  <headerFooter alignWithMargins="0">
    <oddFooter>&amp;L&amp;9&amp;F.xls (&amp;A)&amp;C&amp;9Page &amp;P of &amp;N&amp;R&amp;9&amp;D, &amp;T</oddFooter>
  </headerFooter>
  <colBreaks count="8" manualBreakCount="8">
    <brk id="35" max="41" man="1"/>
    <brk id="50" max="41" man="1"/>
    <brk id="65" max="41" man="1"/>
    <brk id="80" max="41" man="1"/>
    <brk id="95" max="41" man="1"/>
    <brk id="110" max="41" man="1"/>
    <brk id="125" max="41" man="1"/>
    <brk id="128" max="4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V70"/>
  <sheetViews>
    <sheetView workbookViewId="0">
      <pane xSplit="4" ySplit="10" topLeftCell="P11" activePane="bottomRight" state="frozen"/>
      <selection pane="topRight" activeCell="E1" sqref="E1"/>
      <selection pane="bottomLeft" activeCell="A8" sqref="A8"/>
      <selection pane="bottomRight" activeCell="AH11" sqref="AH11"/>
    </sheetView>
  </sheetViews>
  <sheetFormatPr defaultRowHeight="12.75" x14ac:dyDescent="0.2"/>
  <cols>
    <col min="1" max="1" width="47.7109375" customWidth="1"/>
    <col min="2" max="2" width="11.28515625" style="88" bestFit="1" customWidth="1"/>
    <col min="3" max="3" width="10.7109375" style="2" customWidth="1"/>
    <col min="4" max="4" width="12.140625" style="88" customWidth="1"/>
    <col min="5" max="9" width="13.7109375" customWidth="1"/>
    <col min="10" max="10" width="14.7109375" customWidth="1"/>
    <col min="11" max="18" width="13.7109375" customWidth="1"/>
    <col min="19" max="19" width="14.7109375" customWidth="1"/>
    <col min="20" max="20" width="15.28515625" customWidth="1"/>
    <col min="21" max="21" width="13.7109375" customWidth="1"/>
    <col min="22" max="22" width="15.7109375" customWidth="1"/>
    <col min="23" max="38" width="13.7109375" customWidth="1"/>
    <col min="39" max="39" width="10.7109375" customWidth="1"/>
    <col min="40" max="43" width="13.7109375" customWidth="1"/>
    <col min="44" max="44" width="11.28515625" customWidth="1"/>
    <col min="45" max="46" width="12.7109375" customWidth="1"/>
    <col min="48" max="48" width="11.28515625" bestFit="1" customWidth="1"/>
  </cols>
  <sheetData>
    <row r="1" spans="1:48" x14ac:dyDescent="0.2">
      <c r="A1" t="s">
        <v>222</v>
      </c>
      <c r="E1" s="2"/>
      <c r="F1" s="88"/>
    </row>
    <row r="2" spans="1:48" x14ac:dyDescent="0.2">
      <c r="A2" t="s">
        <v>223</v>
      </c>
      <c r="E2" s="2"/>
      <c r="F2" s="88"/>
    </row>
    <row r="3" spans="1:48" x14ac:dyDescent="0.2">
      <c r="A3" s="172" t="s">
        <v>226</v>
      </c>
      <c r="C3" s="95"/>
      <c r="G3" s="1"/>
    </row>
    <row r="4" spans="1:48" x14ac:dyDescent="0.2">
      <c r="A4" t="s">
        <v>194</v>
      </c>
      <c r="C4" s="95"/>
    </row>
    <row r="5" spans="1:48" x14ac:dyDescent="0.2">
      <c r="A5" t="s">
        <v>225</v>
      </c>
      <c r="C5" s="95"/>
    </row>
    <row r="6" spans="1:48" ht="13.5" thickBot="1" x14ac:dyDescent="0.25">
      <c r="A6" s="29"/>
      <c r="C6" s="95"/>
    </row>
    <row r="7" spans="1:48" x14ac:dyDescent="0.2">
      <c r="A7" s="164" t="s">
        <v>219</v>
      </c>
      <c r="B7" s="165"/>
      <c r="C7" s="166"/>
      <c r="D7" s="167"/>
    </row>
    <row r="8" spans="1:48" ht="13.5" thickBot="1" x14ac:dyDescent="0.25">
      <c r="A8" s="168" t="s">
        <v>220</v>
      </c>
      <c r="B8" s="169"/>
      <c r="C8" s="170"/>
      <c r="D8" s="171"/>
    </row>
    <row r="9" spans="1:48" ht="13.5" thickBot="1" x14ac:dyDescent="0.25">
      <c r="A9" s="70" t="str">
        <f>+'Personnel Allocations '!A8</f>
        <v xml:space="preserve"> </v>
      </c>
      <c r="C9" s="95"/>
      <c r="E9" s="198" t="s">
        <v>1</v>
      </c>
      <c r="F9" s="198"/>
      <c r="G9" s="30" t="s">
        <v>2</v>
      </c>
      <c r="H9" s="30" t="s">
        <v>3</v>
      </c>
      <c r="I9" s="30" t="s">
        <v>4</v>
      </c>
      <c r="J9" s="30" t="s">
        <v>5</v>
      </c>
      <c r="K9" s="30" t="s">
        <v>6</v>
      </c>
      <c r="L9" s="30" t="s">
        <v>7</v>
      </c>
      <c r="M9" s="30" t="s">
        <v>8</v>
      </c>
      <c r="N9" s="30" t="s">
        <v>9</v>
      </c>
      <c r="O9" s="30" t="s">
        <v>10</v>
      </c>
      <c r="P9" s="30" t="s">
        <v>11</v>
      </c>
      <c r="Q9" s="30" t="s">
        <v>12</v>
      </c>
      <c r="R9" s="30" t="s">
        <v>13</v>
      </c>
      <c r="S9" s="30" t="s">
        <v>14</v>
      </c>
      <c r="T9" s="30" t="s">
        <v>15</v>
      </c>
      <c r="U9" s="30" t="s">
        <v>16</v>
      </c>
      <c r="V9" s="30" t="s">
        <v>17</v>
      </c>
      <c r="W9" s="30" t="s">
        <v>18</v>
      </c>
      <c r="X9" s="30" t="s">
        <v>19</v>
      </c>
      <c r="Y9" s="30" t="s">
        <v>20</v>
      </c>
      <c r="Z9" s="30" t="s">
        <v>21</v>
      </c>
      <c r="AA9" s="30" t="s">
        <v>22</v>
      </c>
      <c r="AB9" s="30" t="s">
        <v>23</v>
      </c>
      <c r="AC9" s="30" t="s">
        <v>24</v>
      </c>
      <c r="AD9" s="30" t="s">
        <v>25</v>
      </c>
      <c r="AE9" s="30" t="s">
        <v>26</v>
      </c>
      <c r="AF9" s="30" t="s">
        <v>27</v>
      </c>
      <c r="AG9" s="30" t="s">
        <v>28</v>
      </c>
      <c r="AH9" s="30" t="s">
        <v>29</v>
      </c>
      <c r="AI9" s="30" t="s">
        <v>30</v>
      </c>
      <c r="AJ9" s="30" t="s">
        <v>31</v>
      </c>
      <c r="AK9" s="30" t="s">
        <v>32</v>
      </c>
      <c r="AL9" s="30" t="s">
        <v>33</v>
      </c>
      <c r="AM9" s="30" t="s">
        <v>34</v>
      </c>
      <c r="AN9" s="30" t="s">
        <v>35</v>
      </c>
      <c r="AO9" s="30" t="s">
        <v>36</v>
      </c>
      <c r="AP9" s="30" t="s">
        <v>37</v>
      </c>
      <c r="AQ9" s="30" t="s">
        <v>38</v>
      </c>
      <c r="AR9" s="31"/>
      <c r="AS9" s="30" t="s">
        <v>120</v>
      </c>
      <c r="AT9" s="30" t="s">
        <v>121</v>
      </c>
    </row>
    <row r="10" spans="1:48" ht="64.5" thickBot="1" x14ac:dyDescent="0.25">
      <c r="A10" s="190" t="s">
        <v>72</v>
      </c>
      <c r="B10" s="191" t="s">
        <v>73</v>
      </c>
      <c r="C10" s="192" t="s">
        <v>74</v>
      </c>
      <c r="D10" s="193" t="s">
        <v>75</v>
      </c>
      <c r="E10" s="83" t="str">
        <f>'Personnel Allocations '!L8</f>
        <v>Management &amp; General Cost Pool</v>
      </c>
      <c r="F10" s="84" t="str">
        <f>'Personnel Allocations '!O8</f>
        <v>Facilities &amp; Maintenance Cost Pool</v>
      </c>
      <c r="G10" s="32" t="str">
        <f>'Service Items'!B1</f>
        <v>Adult Day Care</v>
      </c>
      <c r="H10" s="32" t="str">
        <f>'Service Items'!B2</f>
        <v>Assurance</v>
      </c>
      <c r="I10" s="32" t="str">
        <f>'Service Items'!B3</f>
        <v>Caregiver Training/Support (Group)</v>
      </c>
      <c r="J10" s="81" t="str">
        <f>'Service Items'!B4</f>
        <v>Caregiver Training/Support (Individual)</v>
      </c>
      <c r="K10" s="32" t="str">
        <f>'Service Items'!B5</f>
        <v>Case Aide</v>
      </c>
      <c r="L10" s="32" t="str">
        <f>'Service Items'!B6</f>
        <v>Case Management</v>
      </c>
      <c r="M10" s="32" t="str">
        <f>'Service Items'!B7</f>
        <v>Chore</v>
      </c>
      <c r="N10" s="32" t="str">
        <f>'Service Items'!B8</f>
        <v>Companionship</v>
      </c>
      <c r="O10" s="32" t="str">
        <f>'Service Items'!B9</f>
        <v>Counseling (Gereontological) Group</v>
      </c>
      <c r="P10" s="81" t="str">
        <f>'Service Items'!B10</f>
        <v>Counseling (Gereontological) Individual</v>
      </c>
      <c r="Q10" s="32" t="str">
        <f>'Service Items'!B11</f>
        <v>Counseling (Mental Health/Screening) Group</v>
      </c>
      <c r="R10" s="32" t="str">
        <f>'Service Items'!B12</f>
        <v>Counseling (Mental Health/Screening) Individual</v>
      </c>
      <c r="S10" s="81" t="str">
        <f>'Service Items'!B13</f>
        <v>Emergency Alert Response</v>
      </c>
      <c r="T10" s="81" t="str">
        <f>'Service Items'!B14</f>
        <v>Home Delivered Meals</v>
      </c>
      <c r="U10" s="32" t="str">
        <f>'Service Items'!B15</f>
        <v>Homemaker</v>
      </c>
      <c r="V10" s="81" t="str">
        <f>'Service Items'!B16</f>
        <v>Personal Care</v>
      </c>
      <c r="W10" s="32" t="str">
        <f>'Service Items'!B17</f>
        <v>Respite (Facility Based)</v>
      </c>
      <c r="X10" s="32" t="str">
        <f>'Service Items'!B18</f>
        <v>Respite (In-Home)</v>
      </c>
      <c r="Y10" s="32" t="str">
        <f>'Service Items'!B19</f>
        <v>Transportation</v>
      </c>
      <c r="Z10" s="32" t="str">
        <f>'Service Items'!B20</f>
        <v>Pest Control Maintenance</v>
      </c>
      <c r="AA10" s="32">
        <f>'Service Items'!B21</f>
        <v>0</v>
      </c>
      <c r="AB10" s="32">
        <f>'Service Items'!B22</f>
        <v>0</v>
      </c>
      <c r="AC10" s="32">
        <f>'Service Items'!B23</f>
        <v>0</v>
      </c>
      <c r="AD10" s="32">
        <f>'Service Items'!B24</f>
        <v>0</v>
      </c>
      <c r="AE10" s="32">
        <f>'Service Items'!B25</f>
        <v>0</v>
      </c>
      <c r="AF10" s="32">
        <f>'Service Items'!B26</f>
        <v>0</v>
      </c>
      <c r="AG10" s="32">
        <f>'Service Items'!B27</f>
        <v>0</v>
      </c>
      <c r="AH10" s="32">
        <f>'Service Items'!B28</f>
        <v>0</v>
      </c>
      <c r="AI10" s="32">
        <f>'Service Items'!B29</f>
        <v>0</v>
      </c>
      <c r="AJ10" s="32">
        <f>'Service Items'!B30</f>
        <v>0</v>
      </c>
      <c r="AK10" s="32">
        <f>'Service Items'!B31</f>
        <v>0</v>
      </c>
      <c r="AL10" s="32">
        <f>'Service Items'!B32</f>
        <v>0</v>
      </c>
      <c r="AM10" s="81">
        <f>'Service Items'!B33</f>
        <v>0</v>
      </c>
      <c r="AN10" s="32">
        <f>'Service Items'!B34</f>
        <v>0</v>
      </c>
      <c r="AO10" s="32">
        <f>'Service Items'!B35</f>
        <v>0</v>
      </c>
      <c r="AP10" s="32">
        <f>'Service Items'!B36</f>
        <v>0</v>
      </c>
      <c r="AQ10" s="32">
        <f>'Service Items'!B37</f>
        <v>0</v>
      </c>
      <c r="AR10" s="182" t="s">
        <v>76</v>
      </c>
      <c r="AS10" s="32" t="str">
        <f>'Service Items'!B38</f>
        <v>Non-DOEA Services &amp; Activities</v>
      </c>
      <c r="AT10" s="32" t="str">
        <f>'Service Items'!B39</f>
        <v>Fundraising &amp; Unallowable Activities</v>
      </c>
      <c r="AU10" s="33"/>
      <c r="AV10" s="34" t="s">
        <v>77</v>
      </c>
    </row>
    <row r="11" spans="1:48" x14ac:dyDescent="0.2">
      <c r="A11" s="144" t="s">
        <v>78</v>
      </c>
      <c r="B11" s="160">
        <v>0</v>
      </c>
      <c r="C11" s="161">
        <v>0</v>
      </c>
      <c r="D11" s="162">
        <f>'Personnel Allocations '!E38</f>
        <v>2.3999999999999998E-3</v>
      </c>
      <c r="E11" s="1">
        <f>'Personnel Allocations '!N38</f>
        <v>0</v>
      </c>
      <c r="F11" s="1">
        <f>'Personnel Allocations '!Q38</f>
        <v>0</v>
      </c>
      <c r="G11" s="1">
        <f>'Personnel Allocations '!T38</f>
        <v>0</v>
      </c>
      <c r="H11" s="1">
        <f>'Personnel Allocations '!W38</f>
        <v>0</v>
      </c>
      <c r="I11" s="1">
        <f>'Personnel Allocations '!Z38</f>
        <v>0</v>
      </c>
      <c r="J11" s="1">
        <f>'Personnel Allocations '!AC38</f>
        <v>0</v>
      </c>
      <c r="K11" s="1">
        <f>'Personnel Allocations '!AF38</f>
        <v>0</v>
      </c>
      <c r="L11" s="1">
        <f>'Personnel Allocations '!AI38</f>
        <v>0</v>
      </c>
      <c r="M11" s="1">
        <f>'Personnel Allocations '!AL38</f>
        <v>0</v>
      </c>
      <c r="N11" s="1">
        <f>'Personnel Allocations '!AO38</f>
        <v>0</v>
      </c>
      <c r="O11" s="1">
        <f>'Personnel Allocations '!AR38</f>
        <v>0</v>
      </c>
      <c r="P11" s="1">
        <f>'Personnel Allocations '!AU38</f>
        <v>0</v>
      </c>
      <c r="Q11" s="1">
        <f>'Personnel Allocations '!AX38</f>
        <v>0</v>
      </c>
      <c r="R11" s="1">
        <f>'Personnel Allocations '!BA38</f>
        <v>0</v>
      </c>
      <c r="S11" s="1">
        <f>'Personnel Allocations '!BD38</f>
        <v>0</v>
      </c>
      <c r="T11" s="1">
        <f>'Personnel Allocations '!BG38</f>
        <v>0</v>
      </c>
      <c r="U11" s="1">
        <f>'Personnel Allocations '!BJ38</f>
        <v>0</v>
      </c>
      <c r="V11" s="1">
        <f>'Personnel Allocations '!BM38</f>
        <v>0</v>
      </c>
      <c r="W11" s="1">
        <f>'Personnel Allocations '!BP38</f>
        <v>0</v>
      </c>
      <c r="X11" s="1">
        <f>'Personnel Allocations '!BS38</f>
        <v>0</v>
      </c>
      <c r="Y11" s="1">
        <f>'Personnel Allocations '!BV38</f>
        <v>0</v>
      </c>
      <c r="Z11" s="1">
        <f>'Personnel Allocations '!BY38</f>
        <v>0</v>
      </c>
      <c r="AA11" s="1">
        <f>'Personnel Allocations '!CB38</f>
        <v>0</v>
      </c>
      <c r="AB11" s="1">
        <f>'Personnel Allocations '!CE38</f>
        <v>0</v>
      </c>
      <c r="AC11" s="1">
        <f>'Personnel Allocations '!CH38</f>
        <v>0</v>
      </c>
      <c r="AD11" s="1">
        <f>'Personnel Allocations '!CK38</f>
        <v>0</v>
      </c>
      <c r="AE11" s="1">
        <f>'Personnel Allocations '!CN38</f>
        <v>0</v>
      </c>
      <c r="AF11" s="1">
        <f>'Personnel Allocations '!CQ38</f>
        <v>0</v>
      </c>
      <c r="AG11" s="1">
        <f>'Personnel Allocations '!CT38</f>
        <v>0</v>
      </c>
      <c r="AH11" s="1">
        <f>'Personnel Allocations '!CW38</f>
        <v>0</v>
      </c>
      <c r="AI11" s="1">
        <f>'Personnel Allocations '!CZ38</f>
        <v>0</v>
      </c>
      <c r="AJ11" s="1">
        <f>'Personnel Allocations '!DC38</f>
        <v>0</v>
      </c>
      <c r="AK11" s="1">
        <f>'Personnel Allocations '!DF38</f>
        <v>0</v>
      </c>
      <c r="AL11" s="1">
        <f>'Personnel Allocations '!DI38</f>
        <v>0</v>
      </c>
      <c r="AM11" s="1">
        <f>'Personnel Allocations '!DL38</f>
        <v>0</v>
      </c>
      <c r="AN11" s="1">
        <f>'Personnel Allocations '!DO38</f>
        <v>0</v>
      </c>
      <c r="AO11" s="1">
        <f>'Personnel Allocations '!DR38</f>
        <v>0</v>
      </c>
      <c r="AP11" s="1">
        <f>'Personnel Allocations '!DU38</f>
        <v>0</v>
      </c>
      <c r="AQ11" s="1">
        <f>'Personnel Allocations '!DX38</f>
        <v>0</v>
      </c>
      <c r="AR11" s="1">
        <f t="shared" ref="AR11:AR35" si="0">SUM($G11:$AQ11)</f>
        <v>0</v>
      </c>
      <c r="AS11" s="1">
        <f>'Personnel Allocations '!EA38</f>
        <v>0</v>
      </c>
      <c r="AT11" s="1">
        <f>'Personnel Allocations '!ED38</f>
        <v>0</v>
      </c>
      <c r="AU11" s="1"/>
      <c r="AV11" s="1">
        <f t="shared" ref="AV11:AV36" si="1">D11-(SUM(E11:AQ11)+AS11+AT11)</f>
        <v>2.3999999999999998E-3</v>
      </c>
    </row>
    <row r="12" spans="1:48" x14ac:dyDescent="0.2">
      <c r="A12" s="1" t="s">
        <v>79</v>
      </c>
      <c r="B12" s="89">
        <v>0</v>
      </c>
      <c r="C12" s="96">
        <v>0</v>
      </c>
      <c r="D12" s="101">
        <f t="shared" ref="D12:D31" si="2">B12*(C12+1)</f>
        <v>0</v>
      </c>
      <c r="E12" s="1">
        <f>'Personnel Allocations '!N39*'Unit Cost Worksheet'!$D$12</f>
        <v>0</v>
      </c>
      <c r="F12" s="1">
        <f>'Personnel Allocations '!Q39*'Unit Cost Worksheet'!$D$12</f>
        <v>0</v>
      </c>
      <c r="G12" s="1">
        <f>'Personnel Allocations '!T39*'Unit Cost Worksheet'!$D$12</f>
        <v>0</v>
      </c>
      <c r="H12" s="1">
        <f>'Personnel Allocations '!W39*'Unit Cost Worksheet'!$D$12</f>
        <v>0</v>
      </c>
      <c r="I12" s="1">
        <f>'Personnel Allocations '!Z39*'Unit Cost Worksheet'!$D$12</f>
        <v>0</v>
      </c>
      <c r="J12" s="1">
        <f>'Personnel Allocations '!AC39*'Unit Cost Worksheet'!$D$12</f>
        <v>0</v>
      </c>
      <c r="K12" s="1">
        <f>'Personnel Allocations '!AF39*'Unit Cost Worksheet'!$D$12</f>
        <v>0</v>
      </c>
      <c r="L12" s="1">
        <f>'Personnel Allocations '!AI39*'Unit Cost Worksheet'!$D$12</f>
        <v>0</v>
      </c>
      <c r="M12" s="1">
        <f>'Personnel Allocations '!AL39*'Unit Cost Worksheet'!$D$12</f>
        <v>0</v>
      </c>
      <c r="N12" s="1">
        <f>'Personnel Allocations '!AO39*'Unit Cost Worksheet'!$D$12</f>
        <v>0</v>
      </c>
      <c r="O12" s="1">
        <f>'Personnel Allocations '!AR39*'Unit Cost Worksheet'!$D$12</f>
        <v>0</v>
      </c>
      <c r="P12" s="1">
        <f>'Personnel Allocations '!AU39*'Unit Cost Worksheet'!$D$12</f>
        <v>0</v>
      </c>
      <c r="Q12" s="1">
        <f>'Personnel Allocations '!AX39*'Unit Cost Worksheet'!$D$12</f>
        <v>0</v>
      </c>
      <c r="R12" s="1">
        <f>'Personnel Allocations '!BA39*'Unit Cost Worksheet'!$D$12</f>
        <v>0</v>
      </c>
      <c r="S12" s="1">
        <f>'Personnel Allocations '!BD39*'Unit Cost Worksheet'!$D$12</f>
        <v>0</v>
      </c>
      <c r="T12" s="1">
        <f>'Personnel Allocations '!BG39*'Unit Cost Worksheet'!$D$12</f>
        <v>0</v>
      </c>
      <c r="U12" s="1">
        <f>'Personnel Allocations '!BJ39*'Unit Cost Worksheet'!$D$12</f>
        <v>0</v>
      </c>
      <c r="V12" s="1">
        <f>'Personnel Allocations '!BM39*'Unit Cost Worksheet'!$D$12</f>
        <v>0</v>
      </c>
      <c r="W12" s="1">
        <f>'Personnel Allocations '!BP39*'Unit Cost Worksheet'!$D$12</f>
        <v>0</v>
      </c>
      <c r="X12" s="1">
        <f>'Personnel Allocations '!BS39*'Unit Cost Worksheet'!$D$12</f>
        <v>0</v>
      </c>
      <c r="Y12" s="1">
        <f>'Personnel Allocations '!BV39*'Unit Cost Worksheet'!$D$12</f>
        <v>0</v>
      </c>
      <c r="Z12" s="1">
        <f>'Personnel Allocations '!BY39*'Unit Cost Worksheet'!$D$12</f>
        <v>0</v>
      </c>
      <c r="AA12" s="1">
        <f>'Personnel Allocations '!CB39*'Unit Cost Worksheet'!$D$12</f>
        <v>0</v>
      </c>
      <c r="AB12" s="1">
        <f>'Personnel Allocations '!CE39*'Unit Cost Worksheet'!$D$12</f>
        <v>0</v>
      </c>
      <c r="AC12" s="1">
        <f>'Personnel Allocations '!CH39*'Unit Cost Worksheet'!$D$12</f>
        <v>0</v>
      </c>
      <c r="AD12" s="1">
        <f>'Personnel Allocations '!CK39*'Unit Cost Worksheet'!$D$12</f>
        <v>0</v>
      </c>
      <c r="AE12" s="1">
        <f>'Personnel Allocations '!CN39*'Unit Cost Worksheet'!$D$12</f>
        <v>0</v>
      </c>
      <c r="AF12" s="1">
        <f>'Personnel Allocations '!CQ39*'Unit Cost Worksheet'!$D$12</f>
        <v>0</v>
      </c>
      <c r="AG12" s="1">
        <f>'Personnel Allocations '!CT39*'Unit Cost Worksheet'!$D$12</f>
        <v>0</v>
      </c>
      <c r="AH12" s="1">
        <f>'Personnel Allocations '!CW39*'Unit Cost Worksheet'!$D$12</f>
        <v>0</v>
      </c>
      <c r="AI12" s="1">
        <f>'Personnel Allocations '!CZ39*'Unit Cost Worksheet'!$D$12</f>
        <v>0</v>
      </c>
      <c r="AJ12" s="1">
        <f>'Personnel Allocations '!DC39*'Unit Cost Worksheet'!$D$12</f>
        <v>0</v>
      </c>
      <c r="AK12" s="1">
        <f>'Personnel Allocations '!DF39*'Unit Cost Worksheet'!$D$12</f>
        <v>0</v>
      </c>
      <c r="AL12" s="1">
        <f>'Personnel Allocations '!DI39*'Unit Cost Worksheet'!$D$12</f>
        <v>0</v>
      </c>
      <c r="AM12" s="1">
        <f>'Personnel Allocations '!DL39*'Unit Cost Worksheet'!$D$12</f>
        <v>0</v>
      </c>
      <c r="AN12" s="1">
        <f>'Personnel Allocations '!DO39*'Unit Cost Worksheet'!$D$12</f>
        <v>0</v>
      </c>
      <c r="AO12" s="1">
        <f>'Personnel Allocations '!DR39*'Unit Cost Worksheet'!$D$12</f>
        <v>0</v>
      </c>
      <c r="AP12" s="1">
        <f>'Personnel Allocations '!DU39*'Unit Cost Worksheet'!$D$12</f>
        <v>0</v>
      </c>
      <c r="AQ12" s="1">
        <f>'Personnel Allocations '!DX39*'Unit Cost Worksheet'!$D$12</f>
        <v>0</v>
      </c>
      <c r="AR12" s="35">
        <f t="shared" si="0"/>
        <v>0</v>
      </c>
      <c r="AS12" s="1">
        <f>'Personnel Allocations '!EA39*'Unit Cost Worksheet'!$D$12</f>
        <v>0</v>
      </c>
      <c r="AT12" s="1">
        <f>'Personnel Allocations '!ED39*'Unit Cost Worksheet'!$D$12</f>
        <v>0</v>
      </c>
      <c r="AU12" s="1"/>
      <c r="AV12" s="1">
        <f t="shared" si="1"/>
        <v>0</v>
      </c>
    </row>
    <row r="13" spans="1:48" x14ac:dyDescent="0.2">
      <c r="A13" s="1" t="s">
        <v>113</v>
      </c>
      <c r="B13" s="89">
        <v>0</v>
      </c>
      <c r="C13" s="96">
        <v>0</v>
      </c>
      <c r="D13" s="101">
        <f t="shared" si="2"/>
        <v>0</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13">
        <v>0</v>
      </c>
      <c r="AB13" s="13">
        <v>0</v>
      </c>
      <c r="AC13" s="13">
        <v>0</v>
      </c>
      <c r="AD13" s="13">
        <v>0</v>
      </c>
      <c r="AE13" s="13">
        <v>0</v>
      </c>
      <c r="AF13" s="13">
        <v>0</v>
      </c>
      <c r="AG13" s="13">
        <v>0</v>
      </c>
      <c r="AH13" s="13">
        <v>0</v>
      </c>
      <c r="AI13" s="13">
        <v>0</v>
      </c>
      <c r="AJ13" s="13">
        <v>0</v>
      </c>
      <c r="AK13" s="13">
        <v>0</v>
      </c>
      <c r="AL13" s="13">
        <v>0</v>
      </c>
      <c r="AM13" s="13">
        <v>0</v>
      </c>
      <c r="AN13" s="13">
        <v>0</v>
      </c>
      <c r="AO13" s="13">
        <v>0</v>
      </c>
      <c r="AP13" s="13">
        <v>0</v>
      </c>
      <c r="AQ13" s="13">
        <v>0</v>
      </c>
      <c r="AR13" s="35">
        <f t="shared" si="0"/>
        <v>0</v>
      </c>
      <c r="AS13" s="1">
        <v>0</v>
      </c>
      <c r="AT13" s="1">
        <v>0</v>
      </c>
      <c r="AU13" s="1"/>
      <c r="AV13" s="1">
        <f t="shared" si="1"/>
        <v>0</v>
      </c>
    </row>
    <row r="14" spans="1:48" x14ac:dyDescent="0.2">
      <c r="A14" s="1" t="s">
        <v>45</v>
      </c>
      <c r="B14" s="89">
        <v>0</v>
      </c>
      <c r="C14" s="96">
        <v>0</v>
      </c>
      <c r="D14" s="101">
        <f t="shared" si="2"/>
        <v>0</v>
      </c>
      <c r="E14" s="13">
        <v>0</v>
      </c>
      <c r="F14" s="13">
        <v>0</v>
      </c>
      <c r="G14" s="13">
        <v>0</v>
      </c>
      <c r="H14" s="13"/>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c r="AL14" s="13">
        <v>0</v>
      </c>
      <c r="AM14" s="13">
        <v>0</v>
      </c>
      <c r="AN14" s="13">
        <v>0</v>
      </c>
      <c r="AO14" s="13">
        <v>0</v>
      </c>
      <c r="AP14" s="13">
        <v>0</v>
      </c>
      <c r="AQ14" s="13">
        <v>0</v>
      </c>
      <c r="AR14" s="35">
        <f t="shared" si="0"/>
        <v>0</v>
      </c>
      <c r="AS14" s="1">
        <v>0</v>
      </c>
      <c r="AT14" s="1">
        <v>0</v>
      </c>
      <c r="AU14" s="1"/>
      <c r="AV14" s="1">
        <f t="shared" si="1"/>
        <v>0</v>
      </c>
    </row>
    <row r="15" spans="1:48" x14ac:dyDescent="0.2">
      <c r="A15" s="1" t="s">
        <v>114</v>
      </c>
      <c r="B15" s="89">
        <v>0</v>
      </c>
      <c r="C15" s="96">
        <v>0</v>
      </c>
      <c r="D15" s="101">
        <f t="shared" si="2"/>
        <v>0</v>
      </c>
      <c r="E15" s="13">
        <v>0</v>
      </c>
      <c r="F15" s="13">
        <v>0</v>
      </c>
      <c r="G15" s="13">
        <v>0</v>
      </c>
      <c r="H15" s="13">
        <v>0</v>
      </c>
      <c r="I15" s="13">
        <v>0</v>
      </c>
      <c r="J15" s="13">
        <v>0</v>
      </c>
      <c r="K15" s="13">
        <v>0</v>
      </c>
      <c r="L15" s="13">
        <v>0</v>
      </c>
      <c r="M15" s="13">
        <v>0</v>
      </c>
      <c r="N15" s="13">
        <v>0</v>
      </c>
      <c r="O15" s="13">
        <v>0</v>
      </c>
      <c r="P15" s="13">
        <v>0</v>
      </c>
      <c r="Q15" s="13">
        <v>0</v>
      </c>
      <c r="R15" s="13">
        <v>0</v>
      </c>
      <c r="S15" s="13">
        <v>0</v>
      </c>
      <c r="T15" s="13">
        <v>0</v>
      </c>
      <c r="U15" s="13">
        <v>0</v>
      </c>
      <c r="V15" s="13">
        <v>0</v>
      </c>
      <c r="W15" s="13">
        <v>0</v>
      </c>
      <c r="X15" s="13">
        <v>0</v>
      </c>
      <c r="Y15" s="13">
        <v>0</v>
      </c>
      <c r="Z15" s="13">
        <v>0</v>
      </c>
      <c r="AA15" s="13">
        <v>0</v>
      </c>
      <c r="AB15" s="13">
        <v>0</v>
      </c>
      <c r="AC15" s="13">
        <v>0</v>
      </c>
      <c r="AD15" s="13">
        <v>0</v>
      </c>
      <c r="AE15" s="13">
        <v>0</v>
      </c>
      <c r="AF15" s="13">
        <v>0</v>
      </c>
      <c r="AG15" s="13">
        <v>0</v>
      </c>
      <c r="AH15" s="13">
        <v>0</v>
      </c>
      <c r="AI15" s="13">
        <v>0</v>
      </c>
      <c r="AJ15" s="13">
        <v>0</v>
      </c>
      <c r="AK15" s="13">
        <v>0</v>
      </c>
      <c r="AL15" s="13">
        <v>0</v>
      </c>
      <c r="AM15" s="13">
        <v>0</v>
      </c>
      <c r="AN15" s="13">
        <v>0</v>
      </c>
      <c r="AO15" s="13">
        <v>0</v>
      </c>
      <c r="AP15" s="13">
        <v>0</v>
      </c>
      <c r="AQ15" s="13">
        <v>0</v>
      </c>
      <c r="AR15" s="35">
        <f t="shared" si="0"/>
        <v>0</v>
      </c>
      <c r="AS15" s="1">
        <v>0</v>
      </c>
      <c r="AT15" s="1">
        <v>0</v>
      </c>
      <c r="AU15" s="1"/>
      <c r="AV15" s="1">
        <f t="shared" si="1"/>
        <v>0</v>
      </c>
    </row>
    <row r="16" spans="1:48" x14ac:dyDescent="0.2">
      <c r="A16" s="1" t="s">
        <v>115</v>
      </c>
      <c r="B16" s="89">
        <v>0</v>
      </c>
      <c r="C16" s="96">
        <v>0</v>
      </c>
      <c r="D16" s="101">
        <f t="shared" si="2"/>
        <v>0</v>
      </c>
      <c r="E16" s="13">
        <v>0</v>
      </c>
      <c r="F16" s="13">
        <v>0</v>
      </c>
      <c r="G16" s="13">
        <v>0</v>
      </c>
      <c r="H16" s="13">
        <v>0</v>
      </c>
      <c r="I16" s="13">
        <v>0</v>
      </c>
      <c r="J16" s="13">
        <v>0</v>
      </c>
      <c r="K16" s="13">
        <v>0</v>
      </c>
      <c r="L16" s="13">
        <v>0</v>
      </c>
      <c r="M16" s="13">
        <v>0</v>
      </c>
      <c r="N16" s="13">
        <v>0</v>
      </c>
      <c r="O16" s="13">
        <v>0</v>
      </c>
      <c r="P16" s="13">
        <v>0</v>
      </c>
      <c r="Q16" s="13">
        <v>0</v>
      </c>
      <c r="R16" s="13">
        <v>0</v>
      </c>
      <c r="S16" s="13">
        <v>0</v>
      </c>
      <c r="T16" s="13">
        <v>0</v>
      </c>
      <c r="U16" s="13">
        <v>0</v>
      </c>
      <c r="V16" s="13">
        <v>0</v>
      </c>
      <c r="W16" s="13">
        <v>0</v>
      </c>
      <c r="X16" s="13">
        <v>0</v>
      </c>
      <c r="Y16" s="13">
        <v>0</v>
      </c>
      <c r="Z16" s="13">
        <v>0</v>
      </c>
      <c r="AA16" s="13">
        <v>0</v>
      </c>
      <c r="AB16" s="13">
        <v>0</v>
      </c>
      <c r="AC16" s="13">
        <v>0</v>
      </c>
      <c r="AD16" s="13">
        <v>0</v>
      </c>
      <c r="AE16" s="13">
        <v>0</v>
      </c>
      <c r="AF16" s="13">
        <v>0</v>
      </c>
      <c r="AG16" s="13">
        <v>0</v>
      </c>
      <c r="AH16" s="13">
        <v>0</v>
      </c>
      <c r="AI16" s="13">
        <v>0</v>
      </c>
      <c r="AJ16" s="13">
        <v>0</v>
      </c>
      <c r="AK16" s="13">
        <v>0</v>
      </c>
      <c r="AL16" s="13">
        <v>0</v>
      </c>
      <c r="AM16" s="13">
        <v>0</v>
      </c>
      <c r="AN16" s="13">
        <v>0</v>
      </c>
      <c r="AO16" s="13">
        <v>0</v>
      </c>
      <c r="AP16" s="13">
        <v>0</v>
      </c>
      <c r="AQ16" s="13">
        <v>0</v>
      </c>
      <c r="AR16" s="35">
        <f t="shared" si="0"/>
        <v>0</v>
      </c>
      <c r="AS16" s="1">
        <v>0</v>
      </c>
      <c r="AT16" s="1">
        <v>0</v>
      </c>
      <c r="AU16" s="1"/>
      <c r="AV16" s="1">
        <f t="shared" si="1"/>
        <v>0</v>
      </c>
    </row>
    <row r="17" spans="1:48" x14ac:dyDescent="0.2">
      <c r="A17" s="1" t="s">
        <v>80</v>
      </c>
      <c r="B17" s="89">
        <v>0</v>
      </c>
      <c r="C17" s="96">
        <v>0</v>
      </c>
      <c r="D17" s="101">
        <f t="shared" si="2"/>
        <v>0</v>
      </c>
      <c r="E17" s="13">
        <v>0</v>
      </c>
      <c r="F17" s="13">
        <v>0</v>
      </c>
      <c r="G17" s="13">
        <v>0</v>
      </c>
      <c r="H17" s="13">
        <v>0</v>
      </c>
      <c r="I17" s="13">
        <v>0</v>
      </c>
      <c r="J17" s="13">
        <v>0</v>
      </c>
      <c r="K17" s="13">
        <v>0</v>
      </c>
      <c r="L17" s="13">
        <v>0</v>
      </c>
      <c r="M17" s="13">
        <v>0</v>
      </c>
      <c r="N17" s="13">
        <v>0</v>
      </c>
      <c r="O17" s="13">
        <v>0</v>
      </c>
      <c r="P17" s="13">
        <v>0</v>
      </c>
      <c r="Q17" s="13">
        <v>0</v>
      </c>
      <c r="R17" s="13">
        <v>0</v>
      </c>
      <c r="S17" s="13">
        <v>0</v>
      </c>
      <c r="T17" s="13">
        <v>0</v>
      </c>
      <c r="U17" s="13">
        <v>0</v>
      </c>
      <c r="V17" s="13">
        <v>0</v>
      </c>
      <c r="W17" s="13">
        <v>0</v>
      </c>
      <c r="X17" s="13">
        <v>0</v>
      </c>
      <c r="Y17" s="13">
        <v>0</v>
      </c>
      <c r="Z17" s="13">
        <v>0</v>
      </c>
      <c r="AA17" s="13">
        <v>0</v>
      </c>
      <c r="AB17" s="13">
        <v>0</v>
      </c>
      <c r="AC17" s="13">
        <v>0</v>
      </c>
      <c r="AD17" s="13">
        <v>0</v>
      </c>
      <c r="AE17" s="13">
        <v>0</v>
      </c>
      <c r="AF17" s="13">
        <v>0</v>
      </c>
      <c r="AG17" s="13">
        <v>0</v>
      </c>
      <c r="AH17" s="13">
        <v>0</v>
      </c>
      <c r="AI17" s="13">
        <v>0</v>
      </c>
      <c r="AJ17" s="13">
        <v>0</v>
      </c>
      <c r="AK17" s="13">
        <v>0</v>
      </c>
      <c r="AL17" s="13">
        <v>0</v>
      </c>
      <c r="AM17" s="13">
        <v>0</v>
      </c>
      <c r="AN17" s="13">
        <v>0</v>
      </c>
      <c r="AO17" s="13">
        <v>0</v>
      </c>
      <c r="AP17" s="13">
        <v>0</v>
      </c>
      <c r="AQ17" s="13">
        <v>0</v>
      </c>
      <c r="AR17" s="35">
        <f t="shared" si="0"/>
        <v>0</v>
      </c>
      <c r="AS17" s="1">
        <v>0</v>
      </c>
      <c r="AT17" s="1">
        <v>0</v>
      </c>
      <c r="AU17" s="1"/>
      <c r="AV17" s="1">
        <f t="shared" si="1"/>
        <v>0</v>
      </c>
    </row>
    <row r="18" spans="1:48" x14ac:dyDescent="0.2">
      <c r="A18" s="1" t="s">
        <v>81</v>
      </c>
      <c r="B18" s="89">
        <v>0</v>
      </c>
      <c r="C18" s="96">
        <v>0</v>
      </c>
      <c r="D18" s="101">
        <f t="shared" si="2"/>
        <v>0</v>
      </c>
      <c r="E18" s="13">
        <v>0</v>
      </c>
      <c r="F18" s="13">
        <v>0</v>
      </c>
      <c r="G18" s="13">
        <v>0</v>
      </c>
      <c r="H18" s="13">
        <v>0</v>
      </c>
      <c r="I18" s="13">
        <v>0</v>
      </c>
      <c r="J18" s="13">
        <v>0</v>
      </c>
      <c r="K18" s="13">
        <v>0</v>
      </c>
      <c r="L18" s="13">
        <v>0</v>
      </c>
      <c r="M18" s="13">
        <v>0</v>
      </c>
      <c r="N18" s="13">
        <v>0</v>
      </c>
      <c r="O18" s="13">
        <v>0</v>
      </c>
      <c r="P18" s="13">
        <v>0</v>
      </c>
      <c r="Q18" s="13">
        <v>0</v>
      </c>
      <c r="R18" s="13">
        <v>0</v>
      </c>
      <c r="S18" s="13">
        <v>0</v>
      </c>
      <c r="T18" s="13">
        <v>0</v>
      </c>
      <c r="U18" s="13">
        <v>0</v>
      </c>
      <c r="V18" s="13">
        <v>0</v>
      </c>
      <c r="W18" s="13">
        <v>0</v>
      </c>
      <c r="X18" s="13">
        <v>0</v>
      </c>
      <c r="Y18" s="13">
        <v>0</v>
      </c>
      <c r="Z18" s="13">
        <v>0</v>
      </c>
      <c r="AA18" s="13">
        <v>0</v>
      </c>
      <c r="AB18" s="13">
        <v>0</v>
      </c>
      <c r="AC18" s="13">
        <v>0</v>
      </c>
      <c r="AD18" s="13">
        <v>0</v>
      </c>
      <c r="AE18" s="13">
        <v>0</v>
      </c>
      <c r="AF18" s="13">
        <v>0</v>
      </c>
      <c r="AG18" s="13">
        <v>0</v>
      </c>
      <c r="AH18" s="13">
        <v>0</v>
      </c>
      <c r="AI18" s="13">
        <v>0</v>
      </c>
      <c r="AJ18" s="13">
        <v>0</v>
      </c>
      <c r="AK18" s="13">
        <v>0</v>
      </c>
      <c r="AL18" s="13">
        <v>0</v>
      </c>
      <c r="AM18" s="13">
        <v>0</v>
      </c>
      <c r="AN18" s="13">
        <v>0</v>
      </c>
      <c r="AO18" s="13">
        <v>0</v>
      </c>
      <c r="AP18" s="13">
        <v>0</v>
      </c>
      <c r="AQ18" s="13">
        <v>0</v>
      </c>
      <c r="AR18" s="35">
        <f t="shared" si="0"/>
        <v>0</v>
      </c>
      <c r="AS18" s="1">
        <v>0</v>
      </c>
      <c r="AT18" s="1">
        <v>0</v>
      </c>
      <c r="AU18" s="1"/>
      <c r="AV18" s="1">
        <f t="shared" si="1"/>
        <v>0</v>
      </c>
    </row>
    <row r="19" spans="1:48" x14ac:dyDescent="0.2">
      <c r="A19" s="1" t="s">
        <v>82</v>
      </c>
      <c r="B19" s="89">
        <v>0</v>
      </c>
      <c r="C19" s="96">
        <v>0</v>
      </c>
      <c r="D19" s="101">
        <f t="shared" si="2"/>
        <v>0</v>
      </c>
      <c r="E19" s="13">
        <v>0</v>
      </c>
      <c r="F19" s="13">
        <v>0</v>
      </c>
      <c r="G19" s="13">
        <v>0</v>
      </c>
      <c r="H19" s="13">
        <v>0</v>
      </c>
      <c r="I19" s="13">
        <v>0</v>
      </c>
      <c r="J19" s="13">
        <v>0</v>
      </c>
      <c r="K19" s="13">
        <v>0</v>
      </c>
      <c r="L19" s="13">
        <v>0</v>
      </c>
      <c r="M19" s="13">
        <v>0</v>
      </c>
      <c r="N19" s="13">
        <v>0</v>
      </c>
      <c r="O19" s="13">
        <v>0</v>
      </c>
      <c r="P19" s="13">
        <v>0</v>
      </c>
      <c r="Q19" s="13">
        <v>0</v>
      </c>
      <c r="R19" s="13">
        <v>0</v>
      </c>
      <c r="S19" s="13">
        <v>0</v>
      </c>
      <c r="T19" s="13">
        <v>0</v>
      </c>
      <c r="U19" s="13">
        <v>0</v>
      </c>
      <c r="V19" s="13">
        <v>0</v>
      </c>
      <c r="W19" s="13">
        <v>0</v>
      </c>
      <c r="X19" s="13">
        <v>0</v>
      </c>
      <c r="Y19" s="13">
        <v>0</v>
      </c>
      <c r="Z19" s="13">
        <v>0</v>
      </c>
      <c r="AA19" s="13">
        <v>0</v>
      </c>
      <c r="AB19" s="13">
        <v>0</v>
      </c>
      <c r="AC19" s="13">
        <v>0</v>
      </c>
      <c r="AD19" s="13">
        <v>0</v>
      </c>
      <c r="AE19" s="13">
        <v>0</v>
      </c>
      <c r="AF19" s="13">
        <v>0</v>
      </c>
      <c r="AG19" s="13">
        <v>0</v>
      </c>
      <c r="AH19" s="13">
        <v>0</v>
      </c>
      <c r="AI19" s="13">
        <v>0</v>
      </c>
      <c r="AJ19" s="13">
        <v>0</v>
      </c>
      <c r="AK19" s="13">
        <v>0</v>
      </c>
      <c r="AL19" s="13">
        <v>0</v>
      </c>
      <c r="AM19" s="13">
        <v>0</v>
      </c>
      <c r="AN19" s="13">
        <v>0</v>
      </c>
      <c r="AO19" s="13">
        <v>0</v>
      </c>
      <c r="AP19" s="13">
        <v>0</v>
      </c>
      <c r="AQ19" s="13">
        <v>0</v>
      </c>
      <c r="AR19" s="35">
        <f t="shared" si="0"/>
        <v>0</v>
      </c>
      <c r="AS19" s="1">
        <v>0</v>
      </c>
      <c r="AT19" s="1">
        <v>0</v>
      </c>
      <c r="AU19" s="1"/>
      <c r="AV19" s="1">
        <f t="shared" si="1"/>
        <v>0</v>
      </c>
    </row>
    <row r="20" spans="1:48" x14ac:dyDescent="0.2">
      <c r="A20" s="1" t="s">
        <v>83</v>
      </c>
      <c r="B20" s="89">
        <v>0</v>
      </c>
      <c r="C20" s="96">
        <v>0</v>
      </c>
      <c r="D20" s="101">
        <f t="shared" si="2"/>
        <v>0</v>
      </c>
      <c r="E20" s="13">
        <v>0</v>
      </c>
      <c r="F20" s="13">
        <v>0</v>
      </c>
      <c r="G20" s="13">
        <v>0</v>
      </c>
      <c r="H20" s="13">
        <v>0</v>
      </c>
      <c r="I20" s="13">
        <v>0</v>
      </c>
      <c r="J20" s="13">
        <v>0</v>
      </c>
      <c r="K20" s="13">
        <v>0</v>
      </c>
      <c r="L20" s="13">
        <v>0</v>
      </c>
      <c r="M20" s="13">
        <v>0</v>
      </c>
      <c r="N20" s="13">
        <v>0</v>
      </c>
      <c r="O20" s="13">
        <v>0</v>
      </c>
      <c r="P20" s="13">
        <v>0</v>
      </c>
      <c r="Q20" s="13">
        <v>0</v>
      </c>
      <c r="R20" s="13">
        <v>0</v>
      </c>
      <c r="S20" s="13">
        <v>0</v>
      </c>
      <c r="T20" s="13">
        <v>0</v>
      </c>
      <c r="U20" s="13">
        <v>0</v>
      </c>
      <c r="V20" s="13">
        <v>0</v>
      </c>
      <c r="W20" s="13">
        <v>0</v>
      </c>
      <c r="X20" s="13">
        <v>0</v>
      </c>
      <c r="Y20" s="13">
        <v>0</v>
      </c>
      <c r="Z20" s="13">
        <v>0</v>
      </c>
      <c r="AA20" s="13">
        <v>0</v>
      </c>
      <c r="AB20" s="13">
        <v>0</v>
      </c>
      <c r="AC20" s="13">
        <v>0</v>
      </c>
      <c r="AD20" s="13">
        <v>0</v>
      </c>
      <c r="AE20" s="13">
        <v>0</v>
      </c>
      <c r="AF20" s="13">
        <v>0</v>
      </c>
      <c r="AG20" s="13">
        <v>0</v>
      </c>
      <c r="AH20" s="13">
        <v>0</v>
      </c>
      <c r="AI20" s="13">
        <v>0</v>
      </c>
      <c r="AJ20" s="13">
        <v>0</v>
      </c>
      <c r="AK20" s="13">
        <v>0</v>
      </c>
      <c r="AL20" s="13">
        <v>0</v>
      </c>
      <c r="AM20" s="13">
        <v>0</v>
      </c>
      <c r="AN20" s="13">
        <v>0</v>
      </c>
      <c r="AO20" s="13">
        <v>0</v>
      </c>
      <c r="AP20" s="13">
        <v>0</v>
      </c>
      <c r="AQ20" s="13">
        <v>0</v>
      </c>
      <c r="AR20" s="35">
        <f t="shared" si="0"/>
        <v>0</v>
      </c>
      <c r="AS20" s="1">
        <v>0</v>
      </c>
      <c r="AT20" s="1">
        <v>0</v>
      </c>
      <c r="AU20" s="1"/>
      <c r="AV20" s="1">
        <f t="shared" si="1"/>
        <v>0</v>
      </c>
    </row>
    <row r="21" spans="1:48" x14ac:dyDescent="0.2">
      <c r="A21" s="1" t="s">
        <v>116</v>
      </c>
      <c r="B21" s="89">
        <v>0</v>
      </c>
      <c r="C21" s="96">
        <v>0</v>
      </c>
      <c r="D21" s="101">
        <f t="shared" si="2"/>
        <v>0</v>
      </c>
      <c r="E21" s="13">
        <v>0</v>
      </c>
      <c r="F21" s="13">
        <v>0</v>
      </c>
      <c r="G21" s="13">
        <v>0</v>
      </c>
      <c r="H21" s="13">
        <v>0</v>
      </c>
      <c r="I21" s="13">
        <v>0</v>
      </c>
      <c r="J21" s="13">
        <v>0</v>
      </c>
      <c r="K21" s="13">
        <v>0</v>
      </c>
      <c r="L21" s="13">
        <v>0</v>
      </c>
      <c r="M21" s="13">
        <v>0</v>
      </c>
      <c r="N21" s="13">
        <v>0</v>
      </c>
      <c r="O21" s="13">
        <v>0</v>
      </c>
      <c r="P21" s="13">
        <v>0</v>
      </c>
      <c r="Q21" s="13">
        <v>0</v>
      </c>
      <c r="R21" s="13">
        <v>0</v>
      </c>
      <c r="S21" s="13">
        <v>0</v>
      </c>
      <c r="T21" s="13">
        <v>0</v>
      </c>
      <c r="U21" s="13">
        <v>0</v>
      </c>
      <c r="V21" s="13">
        <v>0</v>
      </c>
      <c r="W21" s="13">
        <v>0</v>
      </c>
      <c r="X21" s="13">
        <v>0</v>
      </c>
      <c r="Y21" s="13">
        <v>0</v>
      </c>
      <c r="Z21" s="13">
        <v>0</v>
      </c>
      <c r="AA21" s="13">
        <v>0</v>
      </c>
      <c r="AB21" s="13">
        <v>0</v>
      </c>
      <c r="AC21" s="13">
        <v>0</v>
      </c>
      <c r="AD21" s="13">
        <v>0</v>
      </c>
      <c r="AE21" s="13">
        <v>0</v>
      </c>
      <c r="AF21" s="13">
        <v>0</v>
      </c>
      <c r="AG21" s="13">
        <v>0</v>
      </c>
      <c r="AH21" s="13">
        <v>0</v>
      </c>
      <c r="AI21" s="13">
        <v>0</v>
      </c>
      <c r="AJ21" s="13">
        <v>0</v>
      </c>
      <c r="AK21" s="13">
        <v>0</v>
      </c>
      <c r="AL21" s="13">
        <v>0</v>
      </c>
      <c r="AM21" s="13">
        <v>0</v>
      </c>
      <c r="AN21" s="13">
        <v>0</v>
      </c>
      <c r="AO21" s="13">
        <v>0</v>
      </c>
      <c r="AP21" s="13">
        <v>0</v>
      </c>
      <c r="AQ21" s="13">
        <v>0</v>
      </c>
      <c r="AR21" s="35">
        <f t="shared" si="0"/>
        <v>0</v>
      </c>
      <c r="AS21" s="1">
        <v>0</v>
      </c>
      <c r="AT21" s="1">
        <v>0</v>
      </c>
      <c r="AU21" s="1"/>
      <c r="AV21" s="1">
        <f t="shared" si="1"/>
        <v>0</v>
      </c>
    </row>
    <row r="22" spans="1:48" x14ac:dyDescent="0.2">
      <c r="A22" s="1" t="s">
        <v>84</v>
      </c>
      <c r="B22" s="89">
        <v>0</v>
      </c>
      <c r="C22" s="96">
        <v>0</v>
      </c>
      <c r="D22" s="101">
        <f t="shared" si="2"/>
        <v>0</v>
      </c>
      <c r="E22" s="13">
        <v>0</v>
      </c>
      <c r="F22" s="13">
        <v>0</v>
      </c>
      <c r="G22" s="13">
        <v>0</v>
      </c>
      <c r="H22" s="13">
        <v>0</v>
      </c>
      <c r="I22" s="13">
        <v>0</v>
      </c>
      <c r="J22" s="13">
        <v>0</v>
      </c>
      <c r="K22" s="13">
        <v>0</v>
      </c>
      <c r="L22" s="13">
        <v>0</v>
      </c>
      <c r="M22" s="13">
        <v>0</v>
      </c>
      <c r="N22" s="13">
        <v>0</v>
      </c>
      <c r="O22" s="13">
        <v>0</v>
      </c>
      <c r="P22" s="13">
        <v>0</v>
      </c>
      <c r="Q22" s="13">
        <v>0</v>
      </c>
      <c r="R22" s="13">
        <v>0</v>
      </c>
      <c r="S22" s="13">
        <v>0</v>
      </c>
      <c r="T22" s="13">
        <v>0</v>
      </c>
      <c r="U22" s="13">
        <v>0</v>
      </c>
      <c r="V22" s="13">
        <v>0</v>
      </c>
      <c r="W22" s="13">
        <v>0</v>
      </c>
      <c r="X22" s="13">
        <v>0</v>
      </c>
      <c r="Y22" s="13">
        <v>0</v>
      </c>
      <c r="Z22" s="13">
        <v>0</v>
      </c>
      <c r="AA22" s="13">
        <v>0</v>
      </c>
      <c r="AB22" s="13">
        <v>0</v>
      </c>
      <c r="AC22" s="13">
        <v>0</v>
      </c>
      <c r="AD22" s="13">
        <v>0</v>
      </c>
      <c r="AE22" s="13">
        <v>0</v>
      </c>
      <c r="AF22" s="13">
        <v>0</v>
      </c>
      <c r="AG22" s="13">
        <v>0</v>
      </c>
      <c r="AH22" s="13">
        <v>0</v>
      </c>
      <c r="AI22" s="13">
        <v>0</v>
      </c>
      <c r="AJ22" s="13">
        <v>0</v>
      </c>
      <c r="AK22" s="13">
        <v>0</v>
      </c>
      <c r="AL22" s="13">
        <v>0</v>
      </c>
      <c r="AM22" s="13">
        <v>0</v>
      </c>
      <c r="AN22" s="13">
        <v>0</v>
      </c>
      <c r="AO22" s="13">
        <v>0</v>
      </c>
      <c r="AP22" s="13">
        <v>0</v>
      </c>
      <c r="AQ22" s="13">
        <v>0</v>
      </c>
      <c r="AR22" s="35">
        <f t="shared" si="0"/>
        <v>0</v>
      </c>
      <c r="AS22" s="1">
        <v>0</v>
      </c>
      <c r="AT22" s="1">
        <v>0</v>
      </c>
      <c r="AU22" s="1"/>
      <c r="AV22" s="1">
        <f t="shared" si="1"/>
        <v>0</v>
      </c>
    </row>
    <row r="23" spans="1:48" x14ac:dyDescent="0.2">
      <c r="A23" s="1" t="s">
        <v>144</v>
      </c>
      <c r="B23" s="89">
        <v>0</v>
      </c>
      <c r="C23" s="96">
        <v>0</v>
      </c>
      <c r="D23" s="101">
        <f t="shared" si="2"/>
        <v>0</v>
      </c>
      <c r="E23" s="13">
        <v>0</v>
      </c>
      <c r="F23" s="13">
        <v>0</v>
      </c>
      <c r="G23" s="13">
        <v>0</v>
      </c>
      <c r="H23" s="13">
        <v>0</v>
      </c>
      <c r="I23" s="13">
        <v>0</v>
      </c>
      <c r="J23" s="13">
        <v>0</v>
      </c>
      <c r="K23" s="13">
        <v>0</v>
      </c>
      <c r="L23" s="13">
        <v>0</v>
      </c>
      <c r="M23" s="13">
        <v>0</v>
      </c>
      <c r="N23" s="13">
        <v>0</v>
      </c>
      <c r="O23" s="13">
        <v>0</v>
      </c>
      <c r="P23" s="13">
        <v>0</v>
      </c>
      <c r="Q23" s="13">
        <v>0</v>
      </c>
      <c r="R23" s="13">
        <v>0</v>
      </c>
      <c r="S23" s="13">
        <v>0</v>
      </c>
      <c r="T23" s="13">
        <v>0</v>
      </c>
      <c r="U23" s="13">
        <v>0</v>
      </c>
      <c r="V23" s="13">
        <v>0</v>
      </c>
      <c r="W23" s="13">
        <v>0</v>
      </c>
      <c r="X23" s="13">
        <v>0</v>
      </c>
      <c r="Y23" s="13">
        <v>0</v>
      </c>
      <c r="Z23" s="13">
        <v>0</v>
      </c>
      <c r="AA23" s="13">
        <v>0</v>
      </c>
      <c r="AB23" s="13">
        <v>0</v>
      </c>
      <c r="AC23" s="13">
        <v>0</v>
      </c>
      <c r="AD23" s="13">
        <v>0</v>
      </c>
      <c r="AE23" s="13">
        <v>0</v>
      </c>
      <c r="AF23" s="13">
        <v>0</v>
      </c>
      <c r="AG23" s="13">
        <v>0</v>
      </c>
      <c r="AH23" s="13">
        <v>0</v>
      </c>
      <c r="AI23" s="13">
        <v>0</v>
      </c>
      <c r="AJ23" s="13">
        <v>0</v>
      </c>
      <c r="AK23" s="13">
        <v>0</v>
      </c>
      <c r="AL23" s="13">
        <v>0</v>
      </c>
      <c r="AM23" s="13">
        <v>0</v>
      </c>
      <c r="AN23" s="13">
        <v>0</v>
      </c>
      <c r="AO23" s="13">
        <v>0</v>
      </c>
      <c r="AP23" s="13">
        <v>0</v>
      </c>
      <c r="AQ23" s="13">
        <v>0</v>
      </c>
      <c r="AR23" s="35">
        <f t="shared" si="0"/>
        <v>0</v>
      </c>
      <c r="AS23" s="1">
        <v>0</v>
      </c>
      <c r="AT23" s="1">
        <v>0</v>
      </c>
      <c r="AU23" s="1"/>
      <c r="AV23" s="1">
        <f t="shared" si="1"/>
        <v>0</v>
      </c>
    </row>
    <row r="24" spans="1:48" x14ac:dyDescent="0.2">
      <c r="A24" s="29" t="s">
        <v>216</v>
      </c>
      <c r="B24" s="89">
        <v>0</v>
      </c>
      <c r="C24" s="96">
        <v>0</v>
      </c>
      <c r="D24" s="101">
        <f t="shared" si="2"/>
        <v>0</v>
      </c>
      <c r="E24" s="13">
        <v>0</v>
      </c>
      <c r="F24" s="13">
        <v>0</v>
      </c>
      <c r="G24" s="13">
        <v>0</v>
      </c>
      <c r="H24" s="13">
        <v>0</v>
      </c>
      <c r="I24" s="13">
        <v>0</v>
      </c>
      <c r="J24" s="13">
        <v>0</v>
      </c>
      <c r="K24" s="13">
        <v>0</v>
      </c>
      <c r="L24" s="13">
        <v>0</v>
      </c>
      <c r="M24" s="13">
        <v>0</v>
      </c>
      <c r="N24" s="13">
        <v>0</v>
      </c>
      <c r="O24" s="13">
        <v>0</v>
      </c>
      <c r="P24" s="13">
        <v>0</v>
      </c>
      <c r="Q24" s="13">
        <v>0</v>
      </c>
      <c r="R24" s="13">
        <v>0</v>
      </c>
      <c r="S24" s="13">
        <v>0</v>
      </c>
      <c r="T24" s="13">
        <v>0</v>
      </c>
      <c r="U24" s="13">
        <v>0</v>
      </c>
      <c r="V24" s="13">
        <v>0</v>
      </c>
      <c r="W24" s="13">
        <v>0</v>
      </c>
      <c r="X24" s="13">
        <v>0</v>
      </c>
      <c r="Y24" s="13">
        <v>0</v>
      </c>
      <c r="Z24" s="13">
        <v>0</v>
      </c>
      <c r="AA24" s="13">
        <v>0</v>
      </c>
      <c r="AB24" s="13">
        <v>0</v>
      </c>
      <c r="AC24" s="13">
        <v>0</v>
      </c>
      <c r="AD24" s="13">
        <v>0</v>
      </c>
      <c r="AE24" s="13">
        <v>0</v>
      </c>
      <c r="AF24" s="13">
        <v>0</v>
      </c>
      <c r="AG24" s="13">
        <v>0</v>
      </c>
      <c r="AH24" s="13">
        <v>0</v>
      </c>
      <c r="AI24" s="13">
        <v>0</v>
      </c>
      <c r="AJ24" s="13">
        <v>0</v>
      </c>
      <c r="AK24" s="13">
        <v>0</v>
      </c>
      <c r="AL24" s="13">
        <v>0</v>
      </c>
      <c r="AM24" s="13">
        <v>0</v>
      </c>
      <c r="AN24" s="13">
        <v>0</v>
      </c>
      <c r="AO24" s="13">
        <v>0</v>
      </c>
      <c r="AP24" s="13">
        <v>0</v>
      </c>
      <c r="AQ24" s="13">
        <v>0</v>
      </c>
      <c r="AR24" s="35">
        <f t="shared" si="0"/>
        <v>0</v>
      </c>
      <c r="AS24" s="1">
        <v>0</v>
      </c>
      <c r="AT24" s="1">
        <v>0</v>
      </c>
      <c r="AU24" s="1"/>
      <c r="AV24" s="1">
        <f t="shared" si="1"/>
        <v>0</v>
      </c>
    </row>
    <row r="25" spans="1:48" x14ac:dyDescent="0.2">
      <c r="A25" s="1" t="s">
        <v>148</v>
      </c>
      <c r="B25" s="89">
        <v>0</v>
      </c>
      <c r="C25" s="96">
        <v>0</v>
      </c>
      <c r="D25" s="101">
        <f>B25*(C25+1)</f>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13">
        <v>0</v>
      </c>
      <c r="AB25" s="13">
        <v>0</v>
      </c>
      <c r="AC25" s="13">
        <v>0</v>
      </c>
      <c r="AD25" s="13">
        <v>0</v>
      </c>
      <c r="AE25" s="13">
        <v>0</v>
      </c>
      <c r="AF25" s="13">
        <v>0</v>
      </c>
      <c r="AG25" s="13">
        <v>0</v>
      </c>
      <c r="AH25" s="13">
        <v>0</v>
      </c>
      <c r="AI25" s="13">
        <v>0</v>
      </c>
      <c r="AJ25" s="13">
        <v>0</v>
      </c>
      <c r="AK25" s="13">
        <v>0</v>
      </c>
      <c r="AL25" s="13">
        <v>0</v>
      </c>
      <c r="AM25" s="13">
        <v>0</v>
      </c>
      <c r="AN25" s="13">
        <v>0</v>
      </c>
      <c r="AO25" s="13">
        <v>0</v>
      </c>
      <c r="AP25" s="13">
        <v>0</v>
      </c>
      <c r="AQ25" s="13">
        <v>0</v>
      </c>
      <c r="AR25" s="35">
        <f t="shared" si="0"/>
        <v>0</v>
      </c>
      <c r="AS25" s="1">
        <v>0</v>
      </c>
      <c r="AT25" s="1">
        <v>0</v>
      </c>
      <c r="AU25" s="1"/>
      <c r="AV25" s="1">
        <f t="shared" si="1"/>
        <v>0</v>
      </c>
    </row>
    <row r="26" spans="1:48" x14ac:dyDescent="0.2">
      <c r="A26" s="1" t="s">
        <v>149</v>
      </c>
      <c r="B26" s="89">
        <v>0</v>
      </c>
      <c r="C26" s="96">
        <v>0</v>
      </c>
      <c r="D26" s="101">
        <f>B26*(C26+1)</f>
        <v>0</v>
      </c>
      <c r="E26" s="13">
        <v>0</v>
      </c>
      <c r="F26" s="13">
        <v>0</v>
      </c>
      <c r="G26" s="13">
        <v>0</v>
      </c>
      <c r="H26" s="13">
        <v>0</v>
      </c>
      <c r="I26" s="13">
        <v>0</v>
      </c>
      <c r="J26" s="13">
        <v>0</v>
      </c>
      <c r="K26" s="13">
        <v>0</v>
      </c>
      <c r="L26" s="13">
        <v>0</v>
      </c>
      <c r="M26" s="13">
        <v>0</v>
      </c>
      <c r="N26" s="13">
        <v>0</v>
      </c>
      <c r="O26" s="13">
        <v>0</v>
      </c>
      <c r="P26" s="13">
        <v>0</v>
      </c>
      <c r="Q26" s="13">
        <v>0</v>
      </c>
      <c r="R26" s="13">
        <v>0</v>
      </c>
      <c r="S26" s="13">
        <v>0</v>
      </c>
      <c r="T26" s="13">
        <v>0</v>
      </c>
      <c r="U26" s="13">
        <v>0</v>
      </c>
      <c r="V26" s="13">
        <v>0</v>
      </c>
      <c r="W26" s="13">
        <v>0</v>
      </c>
      <c r="X26" s="13">
        <v>0</v>
      </c>
      <c r="Y26" s="13">
        <v>0</v>
      </c>
      <c r="Z26" s="13">
        <v>0</v>
      </c>
      <c r="AA26" s="13">
        <v>0</v>
      </c>
      <c r="AB26" s="13">
        <v>0</v>
      </c>
      <c r="AC26" s="13">
        <v>0</v>
      </c>
      <c r="AD26" s="13">
        <v>0</v>
      </c>
      <c r="AE26" s="13">
        <v>0</v>
      </c>
      <c r="AF26" s="13">
        <v>0</v>
      </c>
      <c r="AG26" s="13">
        <v>0</v>
      </c>
      <c r="AH26" s="13">
        <v>0</v>
      </c>
      <c r="AI26" s="13">
        <v>0</v>
      </c>
      <c r="AJ26" s="13">
        <v>0</v>
      </c>
      <c r="AK26" s="13">
        <v>0</v>
      </c>
      <c r="AL26" s="13">
        <v>0</v>
      </c>
      <c r="AM26" s="13">
        <v>0</v>
      </c>
      <c r="AN26" s="13">
        <v>0</v>
      </c>
      <c r="AO26" s="13">
        <v>0</v>
      </c>
      <c r="AP26" s="13">
        <v>0</v>
      </c>
      <c r="AQ26" s="13">
        <v>0</v>
      </c>
      <c r="AR26" s="35">
        <f t="shared" si="0"/>
        <v>0</v>
      </c>
      <c r="AS26" s="1">
        <v>0</v>
      </c>
      <c r="AT26" s="1">
        <v>0</v>
      </c>
      <c r="AU26" s="1"/>
      <c r="AV26" s="1">
        <f t="shared" si="1"/>
        <v>0</v>
      </c>
    </row>
    <row r="27" spans="1:48" x14ac:dyDescent="0.2">
      <c r="A27" s="1" t="s">
        <v>150</v>
      </c>
      <c r="B27" s="89">
        <v>0</v>
      </c>
      <c r="C27" s="96">
        <v>0</v>
      </c>
      <c r="D27" s="101">
        <f>B27*(C27+1)</f>
        <v>0</v>
      </c>
      <c r="E27" s="13">
        <v>0</v>
      </c>
      <c r="F27" s="13">
        <v>0</v>
      </c>
      <c r="G27" s="13">
        <v>0</v>
      </c>
      <c r="H27" s="13">
        <v>0</v>
      </c>
      <c r="I27" s="13">
        <v>0</v>
      </c>
      <c r="J27" s="13">
        <v>0</v>
      </c>
      <c r="K27" s="13">
        <v>0</v>
      </c>
      <c r="L27" s="13">
        <v>0</v>
      </c>
      <c r="M27" s="13">
        <v>0</v>
      </c>
      <c r="N27" s="13">
        <v>0</v>
      </c>
      <c r="O27" s="13">
        <v>0</v>
      </c>
      <c r="P27" s="13">
        <v>0</v>
      </c>
      <c r="Q27" s="13">
        <v>0</v>
      </c>
      <c r="R27" s="13">
        <v>0</v>
      </c>
      <c r="S27" s="13">
        <v>0</v>
      </c>
      <c r="T27" s="13">
        <v>0</v>
      </c>
      <c r="U27" s="13">
        <v>0</v>
      </c>
      <c r="V27" s="13">
        <v>0</v>
      </c>
      <c r="W27" s="13">
        <v>0</v>
      </c>
      <c r="X27" s="13">
        <v>0</v>
      </c>
      <c r="Y27" s="13">
        <v>0</v>
      </c>
      <c r="Z27" s="13">
        <v>0</v>
      </c>
      <c r="AA27" s="13">
        <v>0</v>
      </c>
      <c r="AB27" s="13">
        <v>0</v>
      </c>
      <c r="AC27" s="13">
        <v>0</v>
      </c>
      <c r="AD27" s="13">
        <v>0</v>
      </c>
      <c r="AE27" s="13">
        <v>0</v>
      </c>
      <c r="AF27" s="13">
        <v>0</v>
      </c>
      <c r="AG27" s="13">
        <v>0</v>
      </c>
      <c r="AH27" s="13">
        <v>0</v>
      </c>
      <c r="AI27" s="13">
        <v>0</v>
      </c>
      <c r="AJ27" s="13">
        <v>0</v>
      </c>
      <c r="AK27" s="13">
        <v>0</v>
      </c>
      <c r="AL27" s="13">
        <v>0</v>
      </c>
      <c r="AM27" s="13">
        <v>0</v>
      </c>
      <c r="AN27" s="13">
        <v>0</v>
      </c>
      <c r="AO27" s="13">
        <v>0</v>
      </c>
      <c r="AP27" s="13">
        <v>0</v>
      </c>
      <c r="AQ27" s="13">
        <v>0</v>
      </c>
      <c r="AR27" s="35">
        <f t="shared" si="0"/>
        <v>0</v>
      </c>
      <c r="AS27" s="1">
        <v>0</v>
      </c>
      <c r="AT27" s="1">
        <v>0</v>
      </c>
      <c r="AU27" s="1"/>
      <c r="AV27" s="1">
        <f t="shared" si="1"/>
        <v>0</v>
      </c>
    </row>
    <row r="28" spans="1:48" x14ac:dyDescent="0.2">
      <c r="A28" s="1" t="s">
        <v>151</v>
      </c>
      <c r="B28" s="89">
        <v>0</v>
      </c>
      <c r="C28" s="96">
        <v>0</v>
      </c>
      <c r="D28" s="101">
        <f>B28*(C28+1)</f>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c r="AL28" s="13">
        <v>0</v>
      </c>
      <c r="AM28" s="13">
        <v>0</v>
      </c>
      <c r="AN28" s="13">
        <v>0</v>
      </c>
      <c r="AO28" s="13">
        <v>0</v>
      </c>
      <c r="AP28" s="13">
        <v>0</v>
      </c>
      <c r="AQ28" s="13">
        <v>0</v>
      </c>
      <c r="AR28" s="35">
        <f t="shared" si="0"/>
        <v>0</v>
      </c>
      <c r="AS28" s="1">
        <v>0</v>
      </c>
      <c r="AT28" s="1">
        <v>0</v>
      </c>
      <c r="AU28" s="1"/>
      <c r="AV28" s="1">
        <f t="shared" si="1"/>
        <v>0</v>
      </c>
    </row>
    <row r="29" spans="1:48" x14ac:dyDescent="0.2">
      <c r="A29" s="1" t="s">
        <v>85</v>
      </c>
      <c r="B29" s="89">
        <v>0</v>
      </c>
      <c r="C29" s="96">
        <v>0</v>
      </c>
      <c r="D29" s="101">
        <f t="shared" si="2"/>
        <v>0</v>
      </c>
      <c r="E29" s="13">
        <v>0</v>
      </c>
      <c r="F29" s="13">
        <v>0</v>
      </c>
      <c r="G29" s="13">
        <v>0</v>
      </c>
      <c r="H29" s="13">
        <v>0</v>
      </c>
      <c r="I29" s="13">
        <v>0</v>
      </c>
      <c r="J29" s="13">
        <v>0</v>
      </c>
      <c r="K29" s="13">
        <v>0</v>
      </c>
      <c r="L29" s="13">
        <v>0</v>
      </c>
      <c r="M29" s="13">
        <v>0</v>
      </c>
      <c r="N29" s="13">
        <v>0</v>
      </c>
      <c r="O29" s="13">
        <v>0</v>
      </c>
      <c r="P29" s="13">
        <v>0</v>
      </c>
      <c r="Q29" s="13">
        <v>0</v>
      </c>
      <c r="R29" s="13">
        <v>0</v>
      </c>
      <c r="S29" s="13">
        <v>0</v>
      </c>
      <c r="T29" s="13">
        <v>0</v>
      </c>
      <c r="U29" s="13">
        <v>0</v>
      </c>
      <c r="V29" s="13">
        <v>0</v>
      </c>
      <c r="W29" s="13">
        <v>0</v>
      </c>
      <c r="X29" s="13">
        <v>0</v>
      </c>
      <c r="Y29" s="13">
        <v>0</v>
      </c>
      <c r="Z29" s="13">
        <v>0</v>
      </c>
      <c r="AA29" s="13">
        <v>0</v>
      </c>
      <c r="AB29" s="13">
        <v>0</v>
      </c>
      <c r="AC29" s="13">
        <v>0</v>
      </c>
      <c r="AD29" s="13">
        <v>0</v>
      </c>
      <c r="AE29" s="13">
        <v>0</v>
      </c>
      <c r="AF29" s="13">
        <v>0</v>
      </c>
      <c r="AG29" s="13">
        <v>0</v>
      </c>
      <c r="AH29" s="13">
        <v>0</v>
      </c>
      <c r="AI29" s="13">
        <v>0</v>
      </c>
      <c r="AJ29" s="13">
        <v>0</v>
      </c>
      <c r="AK29" s="13">
        <v>0</v>
      </c>
      <c r="AL29" s="13">
        <v>0</v>
      </c>
      <c r="AM29" s="13">
        <v>0</v>
      </c>
      <c r="AN29" s="13">
        <v>0</v>
      </c>
      <c r="AO29" s="13">
        <v>0</v>
      </c>
      <c r="AP29" s="13">
        <v>0</v>
      </c>
      <c r="AQ29" s="13">
        <v>0</v>
      </c>
      <c r="AR29" s="35">
        <f t="shared" si="0"/>
        <v>0</v>
      </c>
      <c r="AS29" s="1">
        <v>0</v>
      </c>
      <c r="AT29" s="1">
        <v>0</v>
      </c>
      <c r="AU29" s="1"/>
      <c r="AV29" s="1">
        <f t="shared" si="1"/>
        <v>0</v>
      </c>
    </row>
    <row r="30" spans="1:48" x14ac:dyDescent="0.2">
      <c r="A30" s="1" t="s">
        <v>86</v>
      </c>
      <c r="B30" s="89">
        <v>0</v>
      </c>
      <c r="C30" s="96">
        <v>0</v>
      </c>
      <c r="D30" s="101">
        <f t="shared" si="2"/>
        <v>0</v>
      </c>
      <c r="E30" s="13">
        <v>0</v>
      </c>
      <c r="F30" s="13">
        <v>0</v>
      </c>
      <c r="G30" s="13">
        <v>0</v>
      </c>
      <c r="H30" s="13">
        <v>0</v>
      </c>
      <c r="I30" s="13">
        <v>0</v>
      </c>
      <c r="J30" s="13">
        <v>0</v>
      </c>
      <c r="K30" s="13">
        <v>0</v>
      </c>
      <c r="L30" s="13">
        <v>0</v>
      </c>
      <c r="M30" s="13">
        <v>0</v>
      </c>
      <c r="N30" s="13">
        <v>0</v>
      </c>
      <c r="O30" s="13">
        <v>0</v>
      </c>
      <c r="P30" s="13">
        <v>0</v>
      </c>
      <c r="Q30" s="13">
        <v>0</v>
      </c>
      <c r="R30" s="13">
        <v>0</v>
      </c>
      <c r="S30" s="13">
        <v>0</v>
      </c>
      <c r="T30" s="13">
        <v>0</v>
      </c>
      <c r="U30" s="13">
        <v>0</v>
      </c>
      <c r="V30" s="13">
        <v>0</v>
      </c>
      <c r="W30" s="13">
        <v>0</v>
      </c>
      <c r="X30" s="13">
        <v>0</v>
      </c>
      <c r="Y30" s="13">
        <v>0</v>
      </c>
      <c r="Z30" s="13">
        <v>0</v>
      </c>
      <c r="AA30" s="13">
        <v>0</v>
      </c>
      <c r="AB30" s="13">
        <v>0</v>
      </c>
      <c r="AC30" s="13">
        <v>0</v>
      </c>
      <c r="AD30" s="13">
        <v>0</v>
      </c>
      <c r="AE30" s="13">
        <v>0</v>
      </c>
      <c r="AF30" s="13">
        <v>0</v>
      </c>
      <c r="AG30" s="13">
        <v>0</v>
      </c>
      <c r="AH30" s="13">
        <v>0</v>
      </c>
      <c r="AI30" s="13">
        <v>0</v>
      </c>
      <c r="AJ30" s="13">
        <v>0</v>
      </c>
      <c r="AK30" s="13">
        <v>0</v>
      </c>
      <c r="AL30" s="13">
        <v>0</v>
      </c>
      <c r="AM30" s="13">
        <v>0</v>
      </c>
      <c r="AN30" s="13">
        <v>0</v>
      </c>
      <c r="AO30" s="13">
        <v>0</v>
      </c>
      <c r="AP30" s="13">
        <v>0</v>
      </c>
      <c r="AQ30" s="13">
        <v>0</v>
      </c>
      <c r="AR30" s="35">
        <f t="shared" si="0"/>
        <v>0</v>
      </c>
      <c r="AS30" s="1">
        <v>0</v>
      </c>
      <c r="AT30" s="1">
        <v>0</v>
      </c>
      <c r="AU30" s="1"/>
      <c r="AV30" s="1">
        <f t="shared" si="1"/>
        <v>0</v>
      </c>
    </row>
    <row r="31" spans="1:48" x14ac:dyDescent="0.2">
      <c r="A31" s="1" t="s">
        <v>87</v>
      </c>
      <c r="B31" s="89">
        <v>0</v>
      </c>
      <c r="C31" s="96">
        <v>0</v>
      </c>
      <c r="D31" s="101">
        <f t="shared" si="2"/>
        <v>0</v>
      </c>
      <c r="E31" s="13">
        <v>0</v>
      </c>
      <c r="F31" s="13">
        <v>0</v>
      </c>
      <c r="G31" s="13">
        <v>0</v>
      </c>
      <c r="H31" s="13">
        <v>0</v>
      </c>
      <c r="I31" s="13">
        <v>0</v>
      </c>
      <c r="J31" s="13">
        <v>0</v>
      </c>
      <c r="K31" s="13">
        <v>0</v>
      </c>
      <c r="L31" s="13">
        <v>0</v>
      </c>
      <c r="M31" s="13">
        <v>0</v>
      </c>
      <c r="N31" s="13">
        <v>0</v>
      </c>
      <c r="O31" s="13">
        <v>0</v>
      </c>
      <c r="P31" s="13">
        <v>0</v>
      </c>
      <c r="Q31" s="13">
        <v>0</v>
      </c>
      <c r="R31" s="13">
        <v>0</v>
      </c>
      <c r="S31" s="13">
        <v>0</v>
      </c>
      <c r="T31" s="13">
        <v>0</v>
      </c>
      <c r="U31" s="13">
        <v>0</v>
      </c>
      <c r="V31" s="13">
        <v>0</v>
      </c>
      <c r="W31" s="13">
        <v>0</v>
      </c>
      <c r="X31" s="13">
        <v>0</v>
      </c>
      <c r="Y31" s="13">
        <v>0</v>
      </c>
      <c r="Z31" s="13">
        <v>0</v>
      </c>
      <c r="AA31" s="13">
        <v>0</v>
      </c>
      <c r="AB31" s="13">
        <v>0</v>
      </c>
      <c r="AC31" s="13">
        <v>0</v>
      </c>
      <c r="AD31" s="13">
        <v>0</v>
      </c>
      <c r="AE31" s="13">
        <v>0</v>
      </c>
      <c r="AF31" s="13">
        <v>0</v>
      </c>
      <c r="AG31" s="13">
        <v>0</v>
      </c>
      <c r="AH31" s="13">
        <v>0</v>
      </c>
      <c r="AI31" s="13">
        <v>0</v>
      </c>
      <c r="AJ31" s="13">
        <v>0</v>
      </c>
      <c r="AK31" s="13">
        <v>0</v>
      </c>
      <c r="AL31" s="13">
        <v>0</v>
      </c>
      <c r="AM31" s="13">
        <v>0</v>
      </c>
      <c r="AN31" s="13">
        <v>0</v>
      </c>
      <c r="AO31" s="13">
        <v>0</v>
      </c>
      <c r="AP31" s="13">
        <v>0</v>
      </c>
      <c r="AQ31" s="13">
        <v>0</v>
      </c>
      <c r="AR31" s="35">
        <f t="shared" si="0"/>
        <v>0</v>
      </c>
      <c r="AS31" s="1">
        <v>0</v>
      </c>
      <c r="AT31" s="1">
        <v>0</v>
      </c>
      <c r="AU31" s="1"/>
      <c r="AV31" s="1">
        <f t="shared" si="1"/>
        <v>0</v>
      </c>
    </row>
    <row r="32" spans="1:48" x14ac:dyDescent="0.2">
      <c r="A32" s="1" t="s">
        <v>47</v>
      </c>
      <c r="B32" s="89">
        <v>0</v>
      </c>
      <c r="C32" s="96">
        <v>0</v>
      </c>
      <c r="D32" s="101">
        <f>B32*(C32+1)</f>
        <v>0</v>
      </c>
      <c r="E32" s="13">
        <v>0</v>
      </c>
      <c r="F32" s="13">
        <v>0</v>
      </c>
      <c r="G32" s="13">
        <v>0</v>
      </c>
      <c r="H32" s="13">
        <v>0</v>
      </c>
      <c r="I32" s="13">
        <v>0</v>
      </c>
      <c r="J32" s="13">
        <v>0</v>
      </c>
      <c r="K32" s="13">
        <v>0</v>
      </c>
      <c r="L32" s="13">
        <v>0</v>
      </c>
      <c r="M32" s="13">
        <v>0</v>
      </c>
      <c r="N32" s="13">
        <v>0</v>
      </c>
      <c r="O32" s="13">
        <v>0</v>
      </c>
      <c r="P32" s="13">
        <v>0</v>
      </c>
      <c r="Q32" s="13">
        <v>0</v>
      </c>
      <c r="R32" s="13">
        <v>0</v>
      </c>
      <c r="S32" s="13">
        <v>0</v>
      </c>
      <c r="T32" s="13">
        <v>0</v>
      </c>
      <c r="U32" s="13">
        <v>0</v>
      </c>
      <c r="V32" s="13">
        <v>0</v>
      </c>
      <c r="W32" s="13">
        <v>0</v>
      </c>
      <c r="X32" s="13">
        <v>0</v>
      </c>
      <c r="Y32" s="13">
        <v>0</v>
      </c>
      <c r="Z32" s="13">
        <v>0</v>
      </c>
      <c r="AA32" s="13">
        <v>0</v>
      </c>
      <c r="AB32" s="13">
        <v>0</v>
      </c>
      <c r="AC32" s="13">
        <v>0</v>
      </c>
      <c r="AD32" s="13">
        <v>0</v>
      </c>
      <c r="AE32" s="13">
        <v>0</v>
      </c>
      <c r="AF32" s="13">
        <v>0</v>
      </c>
      <c r="AG32" s="13">
        <v>0</v>
      </c>
      <c r="AH32" s="13">
        <v>0</v>
      </c>
      <c r="AI32" s="13">
        <v>0</v>
      </c>
      <c r="AJ32" s="13">
        <v>0</v>
      </c>
      <c r="AK32" s="13">
        <v>0</v>
      </c>
      <c r="AL32" s="13">
        <v>0</v>
      </c>
      <c r="AM32" s="13">
        <v>0</v>
      </c>
      <c r="AN32" s="13">
        <v>0</v>
      </c>
      <c r="AO32" s="13">
        <v>0</v>
      </c>
      <c r="AP32" s="13">
        <v>0</v>
      </c>
      <c r="AQ32" s="13">
        <v>0</v>
      </c>
      <c r="AR32" s="35">
        <f t="shared" si="0"/>
        <v>0</v>
      </c>
      <c r="AS32" s="1">
        <v>0</v>
      </c>
      <c r="AT32" s="1">
        <v>0</v>
      </c>
      <c r="AU32" s="1"/>
      <c r="AV32" s="1">
        <f t="shared" si="1"/>
        <v>0</v>
      </c>
    </row>
    <row r="33" spans="1:48" x14ac:dyDescent="0.2">
      <c r="A33" s="1" t="s">
        <v>161</v>
      </c>
      <c r="B33" s="89">
        <v>0</v>
      </c>
      <c r="C33" s="96">
        <v>0</v>
      </c>
      <c r="D33" s="101">
        <f>B33*(C33+1)</f>
        <v>0</v>
      </c>
      <c r="E33" s="13">
        <v>0</v>
      </c>
      <c r="F33" s="13">
        <v>0</v>
      </c>
      <c r="G33" s="13">
        <v>0</v>
      </c>
      <c r="H33" s="13">
        <v>0</v>
      </c>
      <c r="I33" s="13">
        <v>0</v>
      </c>
      <c r="J33" s="13">
        <v>0</v>
      </c>
      <c r="K33" s="13">
        <v>0</v>
      </c>
      <c r="L33" s="13">
        <v>0</v>
      </c>
      <c r="M33" s="13">
        <v>0</v>
      </c>
      <c r="N33" s="13">
        <v>0</v>
      </c>
      <c r="O33" s="13">
        <v>0</v>
      </c>
      <c r="P33" s="13">
        <v>0</v>
      </c>
      <c r="Q33" s="13">
        <v>0</v>
      </c>
      <c r="R33" s="13">
        <v>0</v>
      </c>
      <c r="S33" s="13">
        <v>0</v>
      </c>
      <c r="T33" s="13">
        <v>0</v>
      </c>
      <c r="U33" s="13">
        <v>0</v>
      </c>
      <c r="V33" s="13">
        <v>0</v>
      </c>
      <c r="W33" s="13">
        <v>0</v>
      </c>
      <c r="X33" s="13">
        <v>0</v>
      </c>
      <c r="Y33" s="13">
        <v>0</v>
      </c>
      <c r="Z33" s="13">
        <v>0</v>
      </c>
      <c r="AA33" s="13">
        <v>0</v>
      </c>
      <c r="AB33" s="13">
        <v>0</v>
      </c>
      <c r="AC33" s="13">
        <v>0</v>
      </c>
      <c r="AD33" s="13">
        <v>0</v>
      </c>
      <c r="AE33" s="13">
        <v>0</v>
      </c>
      <c r="AF33" s="13">
        <v>0</v>
      </c>
      <c r="AG33" s="13">
        <v>0</v>
      </c>
      <c r="AH33" s="13">
        <v>0</v>
      </c>
      <c r="AI33" s="13">
        <v>0</v>
      </c>
      <c r="AJ33" s="13">
        <v>0</v>
      </c>
      <c r="AK33" s="13">
        <v>0</v>
      </c>
      <c r="AL33" s="13">
        <v>0</v>
      </c>
      <c r="AM33" s="13">
        <v>0</v>
      </c>
      <c r="AN33" s="13">
        <v>0</v>
      </c>
      <c r="AO33" s="13">
        <v>0</v>
      </c>
      <c r="AP33" s="13">
        <v>0</v>
      </c>
      <c r="AQ33" s="13">
        <v>0</v>
      </c>
      <c r="AR33" s="35">
        <f t="shared" si="0"/>
        <v>0</v>
      </c>
      <c r="AS33" s="1">
        <v>0</v>
      </c>
      <c r="AT33" s="1">
        <v>0</v>
      </c>
      <c r="AU33" s="1"/>
      <c r="AV33" s="1">
        <f t="shared" si="1"/>
        <v>0</v>
      </c>
    </row>
    <row r="34" spans="1:48" x14ac:dyDescent="0.2">
      <c r="A34" s="1" t="s">
        <v>162</v>
      </c>
      <c r="B34" s="89">
        <v>0</v>
      </c>
      <c r="C34" s="96">
        <v>0</v>
      </c>
      <c r="D34" s="101">
        <f>B34*(C34+1)</f>
        <v>0</v>
      </c>
      <c r="E34" s="13">
        <v>0</v>
      </c>
      <c r="F34" s="13">
        <v>0</v>
      </c>
      <c r="G34" s="13">
        <v>0</v>
      </c>
      <c r="H34" s="13">
        <v>0</v>
      </c>
      <c r="I34" s="13">
        <v>0</v>
      </c>
      <c r="J34" s="13">
        <v>0</v>
      </c>
      <c r="K34" s="13">
        <v>0</v>
      </c>
      <c r="L34" s="13">
        <v>0</v>
      </c>
      <c r="M34" s="13">
        <v>0</v>
      </c>
      <c r="N34" s="13">
        <v>0</v>
      </c>
      <c r="O34" s="13">
        <v>0</v>
      </c>
      <c r="P34" s="13">
        <v>0</v>
      </c>
      <c r="Q34" s="13">
        <v>0</v>
      </c>
      <c r="R34" s="13">
        <v>0</v>
      </c>
      <c r="S34" s="13">
        <v>0</v>
      </c>
      <c r="T34" s="13">
        <v>0</v>
      </c>
      <c r="U34" s="13">
        <v>0</v>
      </c>
      <c r="V34" s="13">
        <v>0</v>
      </c>
      <c r="W34" s="13">
        <v>0</v>
      </c>
      <c r="X34" s="13">
        <v>0</v>
      </c>
      <c r="Y34" s="13">
        <v>0</v>
      </c>
      <c r="Z34" s="13">
        <v>0</v>
      </c>
      <c r="AA34" s="13">
        <v>0</v>
      </c>
      <c r="AB34" s="13">
        <v>0</v>
      </c>
      <c r="AC34" s="13">
        <v>0</v>
      </c>
      <c r="AD34" s="13">
        <v>0</v>
      </c>
      <c r="AE34" s="13">
        <v>0</v>
      </c>
      <c r="AF34" s="13">
        <v>0</v>
      </c>
      <c r="AG34" s="13">
        <v>0</v>
      </c>
      <c r="AH34" s="13">
        <v>0</v>
      </c>
      <c r="AI34" s="13">
        <v>0</v>
      </c>
      <c r="AJ34" s="13">
        <v>0</v>
      </c>
      <c r="AK34" s="13">
        <v>0</v>
      </c>
      <c r="AL34" s="13">
        <v>0</v>
      </c>
      <c r="AM34" s="13">
        <v>0</v>
      </c>
      <c r="AN34" s="13">
        <v>0</v>
      </c>
      <c r="AO34" s="13">
        <v>0</v>
      </c>
      <c r="AP34" s="13">
        <v>0</v>
      </c>
      <c r="AQ34" s="13">
        <v>0</v>
      </c>
      <c r="AR34" s="35">
        <f t="shared" si="0"/>
        <v>0</v>
      </c>
      <c r="AS34" s="1">
        <v>0</v>
      </c>
      <c r="AT34" s="1">
        <v>0</v>
      </c>
      <c r="AU34" s="1"/>
      <c r="AV34" s="1">
        <f t="shared" si="1"/>
        <v>0</v>
      </c>
    </row>
    <row r="35" spans="1:48" x14ac:dyDescent="0.2">
      <c r="A35" s="1" t="s">
        <v>163</v>
      </c>
      <c r="B35" s="89">
        <v>0</v>
      </c>
      <c r="C35" s="96">
        <v>0</v>
      </c>
      <c r="D35" s="101">
        <v>0</v>
      </c>
      <c r="E35" s="13">
        <v>0</v>
      </c>
      <c r="F35" s="13">
        <v>0</v>
      </c>
      <c r="G35" s="13">
        <v>0</v>
      </c>
      <c r="H35" s="13">
        <v>0</v>
      </c>
      <c r="I35" s="13">
        <v>0</v>
      </c>
      <c r="J35" s="13">
        <v>0</v>
      </c>
      <c r="K35" s="13">
        <v>0</v>
      </c>
      <c r="L35" s="13">
        <v>0</v>
      </c>
      <c r="M35" s="13">
        <v>0</v>
      </c>
      <c r="N35" s="13">
        <v>0</v>
      </c>
      <c r="O35" s="13">
        <v>0</v>
      </c>
      <c r="P35" s="13">
        <v>0</v>
      </c>
      <c r="Q35" s="13">
        <v>0</v>
      </c>
      <c r="R35" s="13">
        <v>0</v>
      </c>
      <c r="S35" s="13">
        <v>0</v>
      </c>
      <c r="T35" s="13">
        <v>0</v>
      </c>
      <c r="U35" s="13">
        <v>0</v>
      </c>
      <c r="V35" s="13">
        <v>0</v>
      </c>
      <c r="W35" s="13">
        <v>0</v>
      </c>
      <c r="X35" s="13">
        <v>0</v>
      </c>
      <c r="Y35" s="13">
        <v>0</v>
      </c>
      <c r="Z35" s="13">
        <v>0</v>
      </c>
      <c r="AA35" s="13">
        <v>0</v>
      </c>
      <c r="AB35" s="13">
        <v>0</v>
      </c>
      <c r="AC35" s="13">
        <v>0</v>
      </c>
      <c r="AD35" s="13">
        <v>0</v>
      </c>
      <c r="AE35" s="13">
        <v>0</v>
      </c>
      <c r="AF35" s="13">
        <v>0</v>
      </c>
      <c r="AG35" s="13">
        <v>0</v>
      </c>
      <c r="AH35" s="13">
        <v>0</v>
      </c>
      <c r="AI35" s="13">
        <v>0</v>
      </c>
      <c r="AJ35" s="13">
        <v>0</v>
      </c>
      <c r="AK35" s="13">
        <v>0</v>
      </c>
      <c r="AL35" s="13">
        <v>0</v>
      </c>
      <c r="AM35" s="13">
        <v>0</v>
      </c>
      <c r="AN35" s="13">
        <v>0</v>
      </c>
      <c r="AO35" s="13">
        <v>0</v>
      </c>
      <c r="AP35" s="13">
        <v>0</v>
      </c>
      <c r="AQ35" s="13">
        <v>0</v>
      </c>
      <c r="AR35" s="35">
        <f t="shared" si="0"/>
        <v>0</v>
      </c>
      <c r="AS35" s="1">
        <v>0</v>
      </c>
      <c r="AT35" s="1">
        <v>0</v>
      </c>
      <c r="AU35" s="1"/>
      <c r="AV35" s="1">
        <f t="shared" si="1"/>
        <v>0</v>
      </c>
    </row>
    <row r="36" spans="1:48" x14ac:dyDescent="0.2">
      <c r="A36" s="36" t="s">
        <v>88</v>
      </c>
      <c r="B36" s="90">
        <f>SUM(B11:B35)</f>
        <v>0</v>
      </c>
      <c r="C36" s="97"/>
      <c r="D36" s="102">
        <f t="shared" ref="D36:AQ36" si="3">SUM(D11:D35)</f>
        <v>2.3999999999999998E-3</v>
      </c>
      <c r="E36" s="36">
        <f t="shared" si="3"/>
        <v>0</v>
      </c>
      <c r="F36" s="36">
        <f t="shared" si="3"/>
        <v>0</v>
      </c>
      <c r="G36" s="36">
        <f t="shared" si="3"/>
        <v>0</v>
      </c>
      <c r="H36" s="36">
        <f t="shared" si="3"/>
        <v>0</v>
      </c>
      <c r="I36" s="36">
        <f t="shared" si="3"/>
        <v>0</v>
      </c>
      <c r="J36" s="36">
        <f t="shared" si="3"/>
        <v>0</v>
      </c>
      <c r="K36" s="36">
        <f t="shared" si="3"/>
        <v>0</v>
      </c>
      <c r="L36" s="36">
        <f t="shared" si="3"/>
        <v>0</v>
      </c>
      <c r="M36" s="36">
        <f t="shared" si="3"/>
        <v>0</v>
      </c>
      <c r="N36" s="36">
        <f t="shared" si="3"/>
        <v>0</v>
      </c>
      <c r="O36" s="36">
        <f t="shared" si="3"/>
        <v>0</v>
      </c>
      <c r="P36" s="36">
        <f t="shared" si="3"/>
        <v>0</v>
      </c>
      <c r="Q36" s="36">
        <f t="shared" si="3"/>
        <v>0</v>
      </c>
      <c r="R36" s="36">
        <f t="shared" si="3"/>
        <v>0</v>
      </c>
      <c r="S36" s="36">
        <f t="shared" si="3"/>
        <v>0</v>
      </c>
      <c r="T36" s="36">
        <f t="shared" si="3"/>
        <v>0</v>
      </c>
      <c r="U36" s="36">
        <f t="shared" si="3"/>
        <v>0</v>
      </c>
      <c r="V36" s="36">
        <f t="shared" si="3"/>
        <v>0</v>
      </c>
      <c r="W36" s="36">
        <f t="shared" si="3"/>
        <v>0</v>
      </c>
      <c r="X36" s="36">
        <f t="shared" si="3"/>
        <v>0</v>
      </c>
      <c r="Y36" s="36">
        <f t="shared" si="3"/>
        <v>0</v>
      </c>
      <c r="Z36" s="36">
        <f t="shared" si="3"/>
        <v>0</v>
      </c>
      <c r="AA36" s="36">
        <f t="shared" si="3"/>
        <v>0</v>
      </c>
      <c r="AB36" s="36">
        <f t="shared" si="3"/>
        <v>0</v>
      </c>
      <c r="AC36" s="36">
        <f t="shared" si="3"/>
        <v>0</v>
      </c>
      <c r="AD36" s="36">
        <f t="shared" si="3"/>
        <v>0</v>
      </c>
      <c r="AE36" s="36">
        <f t="shared" si="3"/>
        <v>0</v>
      </c>
      <c r="AF36" s="36">
        <f t="shared" si="3"/>
        <v>0</v>
      </c>
      <c r="AG36" s="36">
        <f t="shared" si="3"/>
        <v>0</v>
      </c>
      <c r="AH36" s="36">
        <f t="shared" si="3"/>
        <v>0</v>
      </c>
      <c r="AI36" s="36">
        <f t="shared" si="3"/>
        <v>0</v>
      </c>
      <c r="AJ36" s="36">
        <f t="shared" si="3"/>
        <v>0</v>
      </c>
      <c r="AK36" s="36">
        <f t="shared" si="3"/>
        <v>0</v>
      </c>
      <c r="AL36" s="36">
        <f t="shared" si="3"/>
        <v>0</v>
      </c>
      <c r="AM36" s="36">
        <f t="shared" si="3"/>
        <v>0</v>
      </c>
      <c r="AN36" s="36">
        <f t="shared" si="3"/>
        <v>0</v>
      </c>
      <c r="AO36" s="36">
        <f t="shared" si="3"/>
        <v>0</v>
      </c>
      <c r="AP36" s="36">
        <f t="shared" si="3"/>
        <v>0</v>
      </c>
      <c r="AQ36" s="36">
        <f t="shared" si="3"/>
        <v>0</v>
      </c>
      <c r="AR36" s="36">
        <f>SUM(AR11:AR35)</f>
        <v>0</v>
      </c>
      <c r="AS36" s="36">
        <f>SUM(AS11:AS35)</f>
        <v>0</v>
      </c>
      <c r="AT36" s="36">
        <f>SUM(AT11:AT35)</f>
        <v>0</v>
      </c>
      <c r="AU36" s="21"/>
      <c r="AV36" s="1">
        <f t="shared" si="1"/>
        <v>2.3999999999999998E-3</v>
      </c>
    </row>
    <row r="37" spans="1:48" x14ac:dyDescent="0.2">
      <c r="A37" s="1"/>
      <c r="C37" s="95"/>
      <c r="D37" s="10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row>
    <row r="38" spans="1:48" x14ac:dyDescent="0.2">
      <c r="A38" s="29" t="s">
        <v>160</v>
      </c>
      <c r="C38" s="95"/>
      <c r="D38" s="101"/>
      <c r="E38" s="1"/>
      <c r="F38" s="1"/>
      <c r="G38" s="13">
        <f>G25/75000*25000</f>
        <v>0</v>
      </c>
      <c r="H38" s="13">
        <f>H24/15000*15000</f>
        <v>0</v>
      </c>
      <c r="I38" s="13">
        <f t="shared" ref="I38:AQ38" si="4">I24/15000*15000</f>
        <v>0</v>
      </c>
      <c r="J38" s="13">
        <f t="shared" si="4"/>
        <v>0</v>
      </c>
      <c r="K38" s="13">
        <f t="shared" si="4"/>
        <v>0</v>
      </c>
      <c r="L38" s="13">
        <v>0</v>
      </c>
      <c r="M38" s="13">
        <f t="shared" si="4"/>
        <v>0</v>
      </c>
      <c r="N38" s="13">
        <f t="shared" si="4"/>
        <v>0</v>
      </c>
      <c r="O38" s="13">
        <f t="shared" si="4"/>
        <v>0</v>
      </c>
      <c r="P38" s="13">
        <f t="shared" si="4"/>
        <v>0</v>
      </c>
      <c r="Q38" s="13">
        <f t="shared" si="4"/>
        <v>0</v>
      </c>
      <c r="R38" s="13">
        <f t="shared" si="4"/>
        <v>0</v>
      </c>
      <c r="S38" s="13">
        <f t="shared" si="4"/>
        <v>0</v>
      </c>
      <c r="T38" s="13">
        <f t="shared" si="4"/>
        <v>0</v>
      </c>
      <c r="U38" s="13">
        <f t="shared" si="4"/>
        <v>0</v>
      </c>
      <c r="V38" s="13">
        <f t="shared" si="4"/>
        <v>0</v>
      </c>
      <c r="W38" s="13">
        <f t="shared" si="4"/>
        <v>0</v>
      </c>
      <c r="X38" s="13">
        <f t="shared" si="4"/>
        <v>0</v>
      </c>
      <c r="Y38" s="13">
        <f t="shared" si="4"/>
        <v>0</v>
      </c>
      <c r="Z38" s="13">
        <f t="shared" si="4"/>
        <v>0</v>
      </c>
      <c r="AA38" s="13">
        <f t="shared" si="4"/>
        <v>0</v>
      </c>
      <c r="AB38" s="13">
        <f t="shared" si="4"/>
        <v>0</v>
      </c>
      <c r="AC38" s="13">
        <f t="shared" si="4"/>
        <v>0</v>
      </c>
      <c r="AD38" s="13">
        <f t="shared" si="4"/>
        <v>0</v>
      </c>
      <c r="AE38" s="13">
        <f t="shared" si="4"/>
        <v>0</v>
      </c>
      <c r="AF38" s="13">
        <f t="shared" si="4"/>
        <v>0</v>
      </c>
      <c r="AG38" s="13">
        <f t="shared" si="4"/>
        <v>0</v>
      </c>
      <c r="AH38" s="13">
        <f t="shared" si="4"/>
        <v>0</v>
      </c>
      <c r="AI38" s="13">
        <f>AI24/15000*15000</f>
        <v>0</v>
      </c>
      <c r="AJ38" s="13">
        <f t="shared" si="4"/>
        <v>0</v>
      </c>
      <c r="AK38" s="13">
        <f t="shared" si="4"/>
        <v>0</v>
      </c>
      <c r="AL38" s="13">
        <f t="shared" si="4"/>
        <v>0</v>
      </c>
      <c r="AM38" s="13">
        <f t="shared" si="4"/>
        <v>0</v>
      </c>
      <c r="AN38" s="13">
        <f t="shared" si="4"/>
        <v>0</v>
      </c>
      <c r="AO38" s="13">
        <f t="shared" si="4"/>
        <v>0</v>
      </c>
      <c r="AP38" s="13">
        <f t="shared" si="4"/>
        <v>0</v>
      </c>
      <c r="AQ38" s="13">
        <f t="shared" si="4"/>
        <v>0</v>
      </c>
      <c r="AR38" s="35"/>
      <c r="AS38" s="13">
        <f>AS24/15000*15000</f>
        <v>0</v>
      </c>
      <c r="AT38" s="13">
        <v>0</v>
      </c>
      <c r="AU38" s="1"/>
      <c r="AV38" s="1"/>
    </row>
    <row r="39" spans="1:48" x14ac:dyDescent="0.2">
      <c r="A39" s="1" t="s">
        <v>89</v>
      </c>
      <c r="C39" s="95"/>
      <c r="D39" s="101"/>
      <c r="E39" s="1"/>
      <c r="F39" s="1"/>
      <c r="G39" s="1">
        <f t="shared" ref="G39:AQ39" si="5">MAX(0,SUM(G24:G28)-G38)</f>
        <v>0</v>
      </c>
      <c r="H39" s="1">
        <f t="shared" si="5"/>
        <v>0</v>
      </c>
      <c r="I39" s="1">
        <f t="shared" si="5"/>
        <v>0</v>
      </c>
      <c r="J39" s="1">
        <f t="shared" si="5"/>
        <v>0</v>
      </c>
      <c r="K39" s="1">
        <f t="shared" si="5"/>
        <v>0</v>
      </c>
      <c r="L39" s="1">
        <f t="shared" si="5"/>
        <v>0</v>
      </c>
      <c r="M39" s="1">
        <f t="shared" si="5"/>
        <v>0</v>
      </c>
      <c r="N39" s="1">
        <f t="shared" si="5"/>
        <v>0</v>
      </c>
      <c r="O39" s="1">
        <f t="shared" si="5"/>
        <v>0</v>
      </c>
      <c r="P39" s="1">
        <f t="shared" si="5"/>
        <v>0</v>
      </c>
      <c r="Q39" s="1">
        <f t="shared" si="5"/>
        <v>0</v>
      </c>
      <c r="R39" s="1">
        <f t="shared" si="5"/>
        <v>0</v>
      </c>
      <c r="S39" s="1">
        <f t="shared" si="5"/>
        <v>0</v>
      </c>
      <c r="T39" s="1">
        <f t="shared" si="5"/>
        <v>0</v>
      </c>
      <c r="U39" s="1">
        <f t="shared" si="5"/>
        <v>0</v>
      </c>
      <c r="V39" s="1">
        <f t="shared" si="5"/>
        <v>0</v>
      </c>
      <c r="W39" s="1">
        <f t="shared" si="5"/>
        <v>0</v>
      </c>
      <c r="X39" s="1">
        <f t="shared" si="5"/>
        <v>0</v>
      </c>
      <c r="Y39" s="1">
        <f t="shared" si="5"/>
        <v>0</v>
      </c>
      <c r="Z39" s="1">
        <f t="shared" si="5"/>
        <v>0</v>
      </c>
      <c r="AA39" s="1">
        <f t="shared" si="5"/>
        <v>0</v>
      </c>
      <c r="AB39" s="1">
        <f t="shared" si="5"/>
        <v>0</v>
      </c>
      <c r="AC39" s="1">
        <f t="shared" si="5"/>
        <v>0</v>
      </c>
      <c r="AD39" s="1">
        <f t="shared" si="5"/>
        <v>0</v>
      </c>
      <c r="AE39" s="1">
        <f t="shared" si="5"/>
        <v>0</v>
      </c>
      <c r="AF39" s="1">
        <f t="shared" si="5"/>
        <v>0</v>
      </c>
      <c r="AG39" s="1">
        <f t="shared" si="5"/>
        <v>0</v>
      </c>
      <c r="AH39" s="1">
        <f t="shared" si="5"/>
        <v>0</v>
      </c>
      <c r="AI39" s="1">
        <f t="shared" si="5"/>
        <v>0</v>
      </c>
      <c r="AJ39" s="1">
        <f t="shared" si="5"/>
        <v>0</v>
      </c>
      <c r="AK39" s="1">
        <f t="shared" si="5"/>
        <v>0</v>
      </c>
      <c r="AL39" s="1">
        <f t="shared" si="5"/>
        <v>0</v>
      </c>
      <c r="AM39" s="1">
        <f t="shared" si="5"/>
        <v>0</v>
      </c>
      <c r="AN39" s="1">
        <f t="shared" si="5"/>
        <v>0</v>
      </c>
      <c r="AO39" s="1">
        <f t="shared" si="5"/>
        <v>0</v>
      </c>
      <c r="AP39" s="1">
        <f t="shared" si="5"/>
        <v>0</v>
      </c>
      <c r="AQ39" s="1">
        <f t="shared" si="5"/>
        <v>0</v>
      </c>
      <c r="AR39" s="1"/>
      <c r="AS39" s="1">
        <f>MAX(0,SUM(AS24:AS28)-AS38)</f>
        <v>0</v>
      </c>
      <c r="AT39" s="1">
        <f>MAX(0,SUM(AT24:AT28)-AT38)</f>
        <v>0</v>
      </c>
      <c r="AU39" s="1"/>
      <c r="AV39" s="1"/>
    </row>
    <row r="40" spans="1:48" x14ac:dyDescent="0.2">
      <c r="A40" s="1"/>
      <c r="C40" s="95"/>
      <c r="D40" s="10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row>
    <row r="41" spans="1:48" s="80" customFormat="1" x14ac:dyDescent="0.2">
      <c r="A41" s="78" t="s">
        <v>90</v>
      </c>
      <c r="B41" s="90"/>
      <c r="C41" s="97"/>
      <c r="D41" s="102"/>
      <c r="E41" s="37" t="e">
        <f>-SUM(G41:AQ41,AS41:AT41)</f>
        <v>#DIV/0!</v>
      </c>
      <c r="F41" s="78"/>
      <c r="G41" s="78" t="e">
        <f t="shared" ref="G41:AQ41" si="6">(G42/SUM($G$42:$AQ$42,$AS$42:$AT$42))*$E$36</f>
        <v>#DIV/0!</v>
      </c>
      <c r="H41" s="78" t="e">
        <f t="shared" si="6"/>
        <v>#DIV/0!</v>
      </c>
      <c r="I41" s="78" t="e">
        <f t="shared" si="6"/>
        <v>#DIV/0!</v>
      </c>
      <c r="J41" s="78" t="e">
        <f t="shared" si="6"/>
        <v>#DIV/0!</v>
      </c>
      <c r="K41" s="78" t="e">
        <f t="shared" si="6"/>
        <v>#DIV/0!</v>
      </c>
      <c r="L41" s="78" t="e">
        <f t="shared" si="6"/>
        <v>#DIV/0!</v>
      </c>
      <c r="M41" s="78" t="e">
        <f t="shared" si="6"/>
        <v>#DIV/0!</v>
      </c>
      <c r="N41" s="78" t="e">
        <f t="shared" si="6"/>
        <v>#DIV/0!</v>
      </c>
      <c r="O41" s="78" t="e">
        <f t="shared" si="6"/>
        <v>#DIV/0!</v>
      </c>
      <c r="P41" s="78" t="e">
        <f t="shared" si="6"/>
        <v>#DIV/0!</v>
      </c>
      <c r="Q41" s="78" t="e">
        <f t="shared" si="6"/>
        <v>#DIV/0!</v>
      </c>
      <c r="R41" s="78" t="e">
        <f t="shared" si="6"/>
        <v>#DIV/0!</v>
      </c>
      <c r="S41" s="78" t="e">
        <f t="shared" si="6"/>
        <v>#DIV/0!</v>
      </c>
      <c r="T41" s="78" t="e">
        <f t="shared" si="6"/>
        <v>#DIV/0!</v>
      </c>
      <c r="U41" s="78" t="e">
        <f t="shared" si="6"/>
        <v>#DIV/0!</v>
      </c>
      <c r="V41" s="78" t="e">
        <f t="shared" si="6"/>
        <v>#DIV/0!</v>
      </c>
      <c r="W41" s="78" t="e">
        <f t="shared" si="6"/>
        <v>#DIV/0!</v>
      </c>
      <c r="X41" s="78" t="e">
        <f t="shared" si="6"/>
        <v>#DIV/0!</v>
      </c>
      <c r="Y41" s="78" t="e">
        <f t="shared" si="6"/>
        <v>#DIV/0!</v>
      </c>
      <c r="Z41" s="78" t="e">
        <f t="shared" si="6"/>
        <v>#DIV/0!</v>
      </c>
      <c r="AA41" s="78" t="e">
        <f t="shared" si="6"/>
        <v>#DIV/0!</v>
      </c>
      <c r="AB41" s="78" t="e">
        <f t="shared" si="6"/>
        <v>#DIV/0!</v>
      </c>
      <c r="AC41" s="78" t="e">
        <f t="shared" si="6"/>
        <v>#DIV/0!</v>
      </c>
      <c r="AD41" s="78" t="e">
        <f t="shared" si="6"/>
        <v>#DIV/0!</v>
      </c>
      <c r="AE41" s="78" t="e">
        <f t="shared" si="6"/>
        <v>#DIV/0!</v>
      </c>
      <c r="AF41" s="78" t="e">
        <f t="shared" si="6"/>
        <v>#DIV/0!</v>
      </c>
      <c r="AG41" s="78" t="e">
        <f t="shared" si="6"/>
        <v>#DIV/0!</v>
      </c>
      <c r="AH41" s="78" t="e">
        <f t="shared" si="6"/>
        <v>#DIV/0!</v>
      </c>
      <c r="AI41" s="78" t="e">
        <f t="shared" si="6"/>
        <v>#DIV/0!</v>
      </c>
      <c r="AJ41" s="78" t="e">
        <f t="shared" si="6"/>
        <v>#DIV/0!</v>
      </c>
      <c r="AK41" s="78" t="e">
        <f t="shared" si="6"/>
        <v>#DIV/0!</v>
      </c>
      <c r="AL41" s="78" t="e">
        <f t="shared" si="6"/>
        <v>#DIV/0!</v>
      </c>
      <c r="AM41" s="78" t="e">
        <f t="shared" si="6"/>
        <v>#DIV/0!</v>
      </c>
      <c r="AN41" s="78" t="e">
        <f t="shared" si="6"/>
        <v>#DIV/0!</v>
      </c>
      <c r="AO41" s="78" t="e">
        <f t="shared" si="6"/>
        <v>#DIV/0!</v>
      </c>
      <c r="AP41" s="78" t="e">
        <f t="shared" si="6"/>
        <v>#DIV/0!</v>
      </c>
      <c r="AQ41" s="78" t="e">
        <f t="shared" si="6"/>
        <v>#DIV/0!</v>
      </c>
      <c r="AR41" s="78"/>
      <c r="AS41" s="78" t="e">
        <f>(AS42/SUM($G$42:$AQ$42,$AS$42:$AT$42))*$E$36</f>
        <v>#DIV/0!</v>
      </c>
      <c r="AT41" s="78" t="e">
        <f>(AT42/SUM($G$42:$AQ$42,$AS$42:$AT$42))*$E$36</f>
        <v>#DIV/0!</v>
      </c>
      <c r="AU41" s="79"/>
      <c r="AV41" s="1" t="e">
        <f>D41-(SUM(E41:AQ41)+AS41+AT41)</f>
        <v>#DIV/0!</v>
      </c>
    </row>
    <row r="42" spans="1:48" x14ac:dyDescent="0.2">
      <c r="A42" s="1" t="s">
        <v>91</v>
      </c>
      <c r="C42" s="95"/>
      <c r="D42" s="101"/>
      <c r="E42" s="1"/>
      <c r="F42" s="1"/>
      <c r="G42" s="1">
        <f t="shared" ref="G42:AQ42" si="7">SUM(G36-G39)</f>
        <v>0</v>
      </c>
      <c r="H42" s="1">
        <f t="shared" si="7"/>
        <v>0</v>
      </c>
      <c r="I42" s="1">
        <f t="shared" si="7"/>
        <v>0</v>
      </c>
      <c r="J42" s="1">
        <f t="shared" si="7"/>
        <v>0</v>
      </c>
      <c r="K42" s="1">
        <f t="shared" si="7"/>
        <v>0</v>
      </c>
      <c r="L42" s="1">
        <f t="shared" si="7"/>
        <v>0</v>
      </c>
      <c r="M42" s="1">
        <f t="shared" si="7"/>
        <v>0</v>
      </c>
      <c r="N42" s="1">
        <f t="shared" si="7"/>
        <v>0</v>
      </c>
      <c r="O42" s="1">
        <f t="shared" si="7"/>
        <v>0</v>
      </c>
      <c r="P42" s="1">
        <f t="shared" si="7"/>
        <v>0</v>
      </c>
      <c r="Q42" s="1">
        <f t="shared" si="7"/>
        <v>0</v>
      </c>
      <c r="R42" s="1">
        <f t="shared" si="7"/>
        <v>0</v>
      </c>
      <c r="S42" s="1">
        <f t="shared" si="7"/>
        <v>0</v>
      </c>
      <c r="T42" s="1">
        <f t="shared" si="7"/>
        <v>0</v>
      </c>
      <c r="U42" s="1">
        <f t="shared" si="7"/>
        <v>0</v>
      </c>
      <c r="V42" s="1">
        <f t="shared" si="7"/>
        <v>0</v>
      </c>
      <c r="W42" s="1">
        <f t="shared" si="7"/>
        <v>0</v>
      </c>
      <c r="X42" s="1">
        <f t="shared" si="7"/>
        <v>0</v>
      </c>
      <c r="Y42" s="1">
        <f t="shared" si="7"/>
        <v>0</v>
      </c>
      <c r="Z42" s="1">
        <f t="shared" si="7"/>
        <v>0</v>
      </c>
      <c r="AA42" s="1">
        <f t="shared" si="7"/>
        <v>0</v>
      </c>
      <c r="AB42" s="1">
        <f t="shared" si="7"/>
        <v>0</v>
      </c>
      <c r="AC42" s="1">
        <f t="shared" si="7"/>
        <v>0</v>
      </c>
      <c r="AD42" s="1">
        <f t="shared" si="7"/>
        <v>0</v>
      </c>
      <c r="AE42" s="1">
        <f t="shared" si="7"/>
        <v>0</v>
      </c>
      <c r="AF42" s="1">
        <f t="shared" si="7"/>
        <v>0</v>
      </c>
      <c r="AG42" s="1">
        <f t="shared" si="7"/>
        <v>0</v>
      </c>
      <c r="AH42" s="1">
        <f t="shared" si="7"/>
        <v>0</v>
      </c>
      <c r="AI42" s="1">
        <f t="shared" si="7"/>
        <v>0</v>
      </c>
      <c r="AJ42" s="1">
        <f t="shared" si="7"/>
        <v>0</v>
      </c>
      <c r="AK42" s="1">
        <f t="shared" si="7"/>
        <v>0</v>
      </c>
      <c r="AL42" s="1">
        <f t="shared" si="7"/>
        <v>0</v>
      </c>
      <c r="AM42" s="1">
        <f t="shared" si="7"/>
        <v>0</v>
      </c>
      <c r="AN42" s="1">
        <f t="shared" si="7"/>
        <v>0</v>
      </c>
      <c r="AO42" s="1">
        <f t="shared" si="7"/>
        <v>0</v>
      </c>
      <c r="AP42" s="1">
        <f t="shared" si="7"/>
        <v>0</v>
      </c>
      <c r="AQ42" s="1">
        <f t="shared" si="7"/>
        <v>0</v>
      </c>
      <c r="AR42" s="1"/>
      <c r="AS42" s="1">
        <f>SUM(AS36-AS39)</f>
        <v>0</v>
      </c>
      <c r="AT42" s="1">
        <f>SUM(AT36-AT39)</f>
        <v>0</v>
      </c>
      <c r="AU42" s="1"/>
      <c r="AV42" s="1"/>
    </row>
    <row r="43" spans="1:48" x14ac:dyDescent="0.2">
      <c r="A43" s="1"/>
      <c r="C43" s="95"/>
      <c r="D43" s="10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row>
    <row r="44" spans="1:48" x14ac:dyDescent="0.2">
      <c r="A44" s="36" t="s">
        <v>92</v>
      </c>
      <c r="B44" s="90"/>
      <c r="C44" s="97"/>
      <c r="D44" s="102"/>
      <c r="E44" s="36"/>
      <c r="F44" s="37">
        <f>-SUM(G44:AT44)</f>
        <v>0</v>
      </c>
      <c r="G44" s="36">
        <f>(G45/($B$45-$E$45)*$F$36)</f>
        <v>0</v>
      </c>
      <c r="H44" s="36">
        <f t="shared" ref="H44:AQ44" si="8">(H45/($B$45-$E$45)*$F$36)</f>
        <v>0</v>
      </c>
      <c r="I44" s="36">
        <f t="shared" si="8"/>
        <v>0</v>
      </c>
      <c r="J44" s="36">
        <f t="shared" si="8"/>
        <v>0</v>
      </c>
      <c r="K44" s="36">
        <f t="shared" si="8"/>
        <v>0</v>
      </c>
      <c r="L44" s="36">
        <f t="shared" si="8"/>
        <v>0</v>
      </c>
      <c r="M44" s="36">
        <f t="shared" si="8"/>
        <v>0</v>
      </c>
      <c r="N44" s="36">
        <f t="shared" si="8"/>
        <v>0</v>
      </c>
      <c r="O44" s="36">
        <f t="shared" si="8"/>
        <v>0</v>
      </c>
      <c r="P44" s="36">
        <f t="shared" si="8"/>
        <v>0</v>
      </c>
      <c r="Q44" s="36">
        <f t="shared" si="8"/>
        <v>0</v>
      </c>
      <c r="R44" s="36">
        <f t="shared" si="8"/>
        <v>0</v>
      </c>
      <c r="S44" s="36">
        <f t="shared" si="8"/>
        <v>0</v>
      </c>
      <c r="T44" s="36">
        <f t="shared" si="8"/>
        <v>0</v>
      </c>
      <c r="U44" s="36">
        <f t="shared" si="8"/>
        <v>0</v>
      </c>
      <c r="V44" s="36">
        <f t="shared" si="8"/>
        <v>0</v>
      </c>
      <c r="W44" s="36">
        <f t="shared" si="8"/>
        <v>0</v>
      </c>
      <c r="X44" s="36">
        <f t="shared" si="8"/>
        <v>0</v>
      </c>
      <c r="Y44" s="36">
        <f t="shared" si="8"/>
        <v>0</v>
      </c>
      <c r="Z44" s="36">
        <f t="shared" si="8"/>
        <v>0</v>
      </c>
      <c r="AA44" s="36">
        <f t="shared" si="8"/>
        <v>0</v>
      </c>
      <c r="AB44" s="36">
        <f t="shared" si="8"/>
        <v>0</v>
      </c>
      <c r="AC44" s="36">
        <f t="shared" si="8"/>
        <v>0</v>
      </c>
      <c r="AD44" s="36">
        <f t="shared" si="8"/>
        <v>0</v>
      </c>
      <c r="AE44" s="36">
        <f t="shared" si="8"/>
        <v>0</v>
      </c>
      <c r="AF44" s="36">
        <f t="shared" si="8"/>
        <v>0</v>
      </c>
      <c r="AG44" s="36">
        <f t="shared" si="8"/>
        <v>0</v>
      </c>
      <c r="AH44" s="36">
        <f t="shared" si="8"/>
        <v>0</v>
      </c>
      <c r="AI44" s="36">
        <f t="shared" si="8"/>
        <v>0</v>
      </c>
      <c r="AJ44" s="36">
        <f t="shared" si="8"/>
        <v>0</v>
      </c>
      <c r="AK44" s="36">
        <f t="shared" si="8"/>
        <v>0</v>
      </c>
      <c r="AL44" s="36">
        <f t="shared" si="8"/>
        <v>0</v>
      </c>
      <c r="AM44" s="36">
        <f t="shared" si="8"/>
        <v>0</v>
      </c>
      <c r="AN44" s="36">
        <f t="shared" si="8"/>
        <v>0</v>
      </c>
      <c r="AO44" s="36">
        <f t="shared" si="8"/>
        <v>0</v>
      </c>
      <c r="AP44" s="36">
        <f t="shared" si="8"/>
        <v>0</v>
      </c>
      <c r="AQ44" s="36">
        <f t="shared" si="8"/>
        <v>0</v>
      </c>
      <c r="AR44" s="36"/>
      <c r="AS44" s="36">
        <f>(AS45/($B$45-$E$45)*$F$36)</f>
        <v>0</v>
      </c>
      <c r="AT44" s="36">
        <f>(AT45/($B$45-$E$45)*$F$36)</f>
        <v>0</v>
      </c>
      <c r="AU44" s="21"/>
      <c r="AV44" s="1">
        <f>D44-(SUM(E44:AQ44)+AS44+AT44)</f>
        <v>0</v>
      </c>
    </row>
    <row r="45" spans="1:48" x14ac:dyDescent="0.2">
      <c r="A45" s="38" t="s">
        <v>93</v>
      </c>
      <c r="B45" s="91">
        <v>1E-4</v>
      </c>
      <c r="C45" s="95"/>
      <c r="D45" s="103"/>
      <c r="E45" s="40">
        <v>0</v>
      </c>
      <c r="F45" s="41"/>
      <c r="G45" s="40">
        <v>0</v>
      </c>
      <c r="H45" s="40">
        <v>0</v>
      </c>
      <c r="I45" s="40">
        <v>0</v>
      </c>
      <c r="J45" s="40">
        <v>0</v>
      </c>
      <c r="K45" s="40">
        <v>0</v>
      </c>
      <c r="L45" s="40">
        <v>0</v>
      </c>
      <c r="M45" s="40">
        <v>0</v>
      </c>
      <c r="N45" s="40">
        <v>0</v>
      </c>
      <c r="O45" s="40">
        <v>0</v>
      </c>
      <c r="P45" s="40">
        <v>0</v>
      </c>
      <c r="Q45" s="40">
        <v>0</v>
      </c>
      <c r="R45" s="40">
        <v>0</v>
      </c>
      <c r="S45" s="40">
        <v>0</v>
      </c>
      <c r="T45" s="40">
        <v>0</v>
      </c>
      <c r="U45" s="40">
        <v>0</v>
      </c>
      <c r="V45" s="40">
        <v>0</v>
      </c>
      <c r="W45" s="40">
        <v>0</v>
      </c>
      <c r="X45" s="40">
        <v>0</v>
      </c>
      <c r="Y45" s="40">
        <v>0</v>
      </c>
      <c r="Z45" s="40">
        <v>0</v>
      </c>
      <c r="AA45" s="40">
        <v>0</v>
      </c>
      <c r="AB45" s="40">
        <v>0</v>
      </c>
      <c r="AC45" s="40">
        <v>0</v>
      </c>
      <c r="AD45" s="40">
        <v>0</v>
      </c>
      <c r="AE45" s="40">
        <v>0</v>
      </c>
      <c r="AF45" s="40">
        <v>0</v>
      </c>
      <c r="AG45" s="40">
        <v>0</v>
      </c>
      <c r="AH45" s="40">
        <v>0</v>
      </c>
      <c r="AI45" s="40">
        <v>0</v>
      </c>
      <c r="AJ45" s="40">
        <v>0</v>
      </c>
      <c r="AK45" s="40">
        <v>0</v>
      </c>
      <c r="AL45" s="40">
        <v>0</v>
      </c>
      <c r="AM45" s="40">
        <v>0</v>
      </c>
      <c r="AN45" s="40">
        <v>0</v>
      </c>
      <c r="AO45" s="40">
        <v>0</v>
      </c>
      <c r="AP45" s="40">
        <v>0</v>
      </c>
      <c r="AQ45" s="40">
        <v>0</v>
      </c>
      <c r="AR45" s="40"/>
      <c r="AS45" s="40">
        <v>0</v>
      </c>
      <c r="AT45" s="40">
        <v>0</v>
      </c>
      <c r="AU45" s="39"/>
      <c r="AV45" s="38">
        <f>SUM(E45:AT45)</f>
        <v>0</v>
      </c>
    </row>
    <row r="46" spans="1:48" x14ac:dyDescent="0.2">
      <c r="A46" s="1"/>
      <c r="C46" s="95"/>
      <c r="D46" s="10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t="s">
        <v>159</v>
      </c>
    </row>
    <row r="47" spans="1:48" x14ac:dyDescent="0.2">
      <c r="A47" s="42" t="s">
        <v>94</v>
      </c>
      <c r="B47" s="92"/>
      <c r="C47" s="98"/>
      <c r="D47" s="104"/>
      <c r="E47" s="42"/>
      <c r="F47" s="42"/>
      <c r="G47" s="42" t="e">
        <f>SUM(G36,G41,G44)</f>
        <v>#DIV/0!</v>
      </c>
      <c r="H47" s="42" t="e">
        <f t="shared" ref="H47:AQ47" si="9">SUM(H36+H41+H44)</f>
        <v>#DIV/0!</v>
      </c>
      <c r="I47" s="42" t="e">
        <f t="shared" si="9"/>
        <v>#DIV/0!</v>
      </c>
      <c r="J47" s="42" t="e">
        <f t="shared" si="9"/>
        <v>#DIV/0!</v>
      </c>
      <c r="K47" s="42" t="e">
        <f t="shared" si="9"/>
        <v>#DIV/0!</v>
      </c>
      <c r="L47" s="42" t="e">
        <f t="shared" si="9"/>
        <v>#DIV/0!</v>
      </c>
      <c r="M47" s="42" t="e">
        <f t="shared" si="9"/>
        <v>#DIV/0!</v>
      </c>
      <c r="N47" s="42" t="e">
        <f t="shared" si="9"/>
        <v>#DIV/0!</v>
      </c>
      <c r="O47" s="42" t="e">
        <f t="shared" si="9"/>
        <v>#DIV/0!</v>
      </c>
      <c r="P47" s="42" t="e">
        <f t="shared" si="9"/>
        <v>#DIV/0!</v>
      </c>
      <c r="Q47" s="42" t="e">
        <f t="shared" si="9"/>
        <v>#DIV/0!</v>
      </c>
      <c r="R47" s="42" t="e">
        <f t="shared" si="9"/>
        <v>#DIV/0!</v>
      </c>
      <c r="S47" s="42" t="e">
        <f t="shared" si="9"/>
        <v>#DIV/0!</v>
      </c>
      <c r="T47" s="42" t="e">
        <f t="shared" si="9"/>
        <v>#DIV/0!</v>
      </c>
      <c r="U47" s="42" t="e">
        <f t="shared" si="9"/>
        <v>#DIV/0!</v>
      </c>
      <c r="V47" s="42" t="e">
        <f t="shared" si="9"/>
        <v>#DIV/0!</v>
      </c>
      <c r="W47" s="42" t="e">
        <f t="shared" si="9"/>
        <v>#DIV/0!</v>
      </c>
      <c r="X47" s="42" t="e">
        <f t="shared" si="9"/>
        <v>#DIV/0!</v>
      </c>
      <c r="Y47" s="42" t="e">
        <f t="shared" si="9"/>
        <v>#DIV/0!</v>
      </c>
      <c r="Z47" s="42" t="e">
        <f t="shared" si="9"/>
        <v>#DIV/0!</v>
      </c>
      <c r="AA47" s="42" t="e">
        <f t="shared" si="9"/>
        <v>#DIV/0!</v>
      </c>
      <c r="AB47" s="42" t="e">
        <f t="shared" si="9"/>
        <v>#DIV/0!</v>
      </c>
      <c r="AC47" s="42" t="e">
        <f t="shared" si="9"/>
        <v>#DIV/0!</v>
      </c>
      <c r="AD47" s="42" t="e">
        <f t="shared" si="9"/>
        <v>#DIV/0!</v>
      </c>
      <c r="AE47" s="42" t="e">
        <f t="shared" si="9"/>
        <v>#DIV/0!</v>
      </c>
      <c r="AF47" s="42" t="e">
        <f t="shared" si="9"/>
        <v>#DIV/0!</v>
      </c>
      <c r="AG47" s="42" t="e">
        <f t="shared" si="9"/>
        <v>#DIV/0!</v>
      </c>
      <c r="AH47" s="42" t="e">
        <f t="shared" si="9"/>
        <v>#DIV/0!</v>
      </c>
      <c r="AI47" s="42" t="e">
        <f t="shared" si="9"/>
        <v>#DIV/0!</v>
      </c>
      <c r="AJ47" s="42" t="e">
        <f t="shared" si="9"/>
        <v>#DIV/0!</v>
      </c>
      <c r="AK47" s="42" t="e">
        <f t="shared" si="9"/>
        <v>#DIV/0!</v>
      </c>
      <c r="AL47" s="42" t="e">
        <f t="shared" si="9"/>
        <v>#DIV/0!</v>
      </c>
      <c r="AM47" s="42" t="e">
        <f t="shared" si="9"/>
        <v>#DIV/0!</v>
      </c>
      <c r="AN47" s="42" t="e">
        <f t="shared" si="9"/>
        <v>#DIV/0!</v>
      </c>
      <c r="AO47" s="42" t="e">
        <f t="shared" si="9"/>
        <v>#DIV/0!</v>
      </c>
      <c r="AP47" s="42" t="e">
        <f t="shared" si="9"/>
        <v>#DIV/0!</v>
      </c>
      <c r="AQ47" s="42" t="e">
        <f t="shared" si="9"/>
        <v>#DIV/0!</v>
      </c>
      <c r="AR47" s="42"/>
      <c r="AS47" s="42" t="e">
        <f>SUM(AS36+AS41+AS44)</f>
        <v>#DIV/0!</v>
      </c>
      <c r="AT47" s="42" t="e">
        <f>SUM(AT36+AT41+AT44)</f>
        <v>#DIV/0!</v>
      </c>
      <c r="AU47" s="21"/>
      <c r="AV47" s="1"/>
    </row>
    <row r="48" spans="1:48" x14ac:dyDescent="0.2">
      <c r="A48" s="1" t="s">
        <v>95</v>
      </c>
      <c r="C48" s="95"/>
      <c r="D48" s="101"/>
      <c r="E48" s="1"/>
      <c r="F48" s="1"/>
      <c r="G48" s="13">
        <f>SUM(G33:G35)</f>
        <v>0</v>
      </c>
      <c r="H48" s="13">
        <f t="shared" ref="H48:AT48" si="10">SUM(H33:H35)</f>
        <v>0</v>
      </c>
      <c r="I48" s="13">
        <f t="shared" si="10"/>
        <v>0</v>
      </c>
      <c r="J48" s="13">
        <f t="shared" si="10"/>
        <v>0</v>
      </c>
      <c r="K48" s="13">
        <f t="shared" si="10"/>
        <v>0</v>
      </c>
      <c r="L48" s="13">
        <f t="shared" si="10"/>
        <v>0</v>
      </c>
      <c r="M48" s="13">
        <f t="shared" si="10"/>
        <v>0</v>
      </c>
      <c r="N48" s="13">
        <f t="shared" si="10"/>
        <v>0</v>
      </c>
      <c r="O48" s="13">
        <f t="shared" si="10"/>
        <v>0</v>
      </c>
      <c r="P48" s="13">
        <f t="shared" si="10"/>
        <v>0</v>
      </c>
      <c r="Q48" s="13">
        <f t="shared" si="10"/>
        <v>0</v>
      </c>
      <c r="R48" s="13">
        <f t="shared" si="10"/>
        <v>0</v>
      </c>
      <c r="S48" s="13">
        <f t="shared" si="10"/>
        <v>0</v>
      </c>
      <c r="T48" s="13">
        <f t="shared" si="10"/>
        <v>0</v>
      </c>
      <c r="U48" s="13">
        <f t="shared" si="10"/>
        <v>0</v>
      </c>
      <c r="V48" s="13">
        <f t="shared" si="10"/>
        <v>0</v>
      </c>
      <c r="W48" s="13">
        <f t="shared" si="10"/>
        <v>0</v>
      </c>
      <c r="X48" s="13">
        <f t="shared" si="10"/>
        <v>0</v>
      </c>
      <c r="Y48" s="13">
        <f t="shared" si="10"/>
        <v>0</v>
      </c>
      <c r="Z48" s="13">
        <f t="shared" si="10"/>
        <v>0</v>
      </c>
      <c r="AA48" s="13">
        <f t="shared" si="10"/>
        <v>0</v>
      </c>
      <c r="AB48" s="13">
        <f t="shared" si="10"/>
        <v>0</v>
      </c>
      <c r="AC48" s="13">
        <f t="shared" si="10"/>
        <v>0</v>
      </c>
      <c r="AD48" s="13">
        <f t="shared" si="10"/>
        <v>0</v>
      </c>
      <c r="AE48" s="13">
        <f t="shared" si="10"/>
        <v>0</v>
      </c>
      <c r="AF48" s="13">
        <f t="shared" si="10"/>
        <v>0</v>
      </c>
      <c r="AG48" s="13">
        <f t="shared" si="10"/>
        <v>0</v>
      </c>
      <c r="AH48" s="13">
        <f t="shared" si="10"/>
        <v>0</v>
      </c>
      <c r="AI48" s="13">
        <f t="shared" si="10"/>
        <v>0</v>
      </c>
      <c r="AJ48" s="13">
        <f t="shared" si="10"/>
        <v>0</v>
      </c>
      <c r="AK48" s="13">
        <f t="shared" si="10"/>
        <v>0</v>
      </c>
      <c r="AL48" s="13">
        <f t="shared" si="10"/>
        <v>0</v>
      </c>
      <c r="AM48" s="13">
        <f t="shared" si="10"/>
        <v>0</v>
      </c>
      <c r="AN48" s="13">
        <f t="shared" si="10"/>
        <v>0</v>
      </c>
      <c r="AO48" s="13">
        <f t="shared" si="10"/>
        <v>0</v>
      </c>
      <c r="AP48" s="13">
        <f t="shared" si="10"/>
        <v>0</v>
      </c>
      <c r="AQ48" s="13">
        <f t="shared" si="10"/>
        <v>0</v>
      </c>
      <c r="AR48" s="35"/>
      <c r="AS48" s="13">
        <f t="shared" si="10"/>
        <v>0</v>
      </c>
      <c r="AT48" s="13">
        <f t="shared" si="10"/>
        <v>0</v>
      </c>
      <c r="AU48" s="1"/>
      <c r="AV48" s="1"/>
    </row>
    <row r="49" spans="1:48" x14ac:dyDescent="0.2">
      <c r="A49" s="21" t="s">
        <v>118</v>
      </c>
      <c r="B49" s="93"/>
      <c r="C49" s="99"/>
      <c r="D49" s="105"/>
      <c r="E49" s="21"/>
      <c r="F49" s="21"/>
      <c r="G49" s="21" t="e">
        <f t="shared" ref="G49:L49" si="11">G47-G48</f>
        <v>#DIV/0!</v>
      </c>
      <c r="H49" s="21" t="e">
        <f t="shared" si="11"/>
        <v>#DIV/0!</v>
      </c>
      <c r="I49" s="21" t="e">
        <f t="shared" si="11"/>
        <v>#DIV/0!</v>
      </c>
      <c r="J49" s="21" t="e">
        <f t="shared" si="11"/>
        <v>#DIV/0!</v>
      </c>
      <c r="K49" s="21" t="e">
        <f t="shared" si="11"/>
        <v>#DIV/0!</v>
      </c>
      <c r="L49" s="21" t="e">
        <f t="shared" si="11"/>
        <v>#DIV/0!</v>
      </c>
      <c r="M49" s="21" t="e">
        <f t="shared" ref="M49:AQ49" si="12">M47-M48</f>
        <v>#DIV/0!</v>
      </c>
      <c r="N49" s="21" t="e">
        <f t="shared" si="12"/>
        <v>#DIV/0!</v>
      </c>
      <c r="O49" s="21" t="e">
        <f t="shared" si="12"/>
        <v>#DIV/0!</v>
      </c>
      <c r="P49" s="21" t="e">
        <f t="shared" si="12"/>
        <v>#DIV/0!</v>
      </c>
      <c r="Q49" s="21" t="e">
        <f t="shared" si="12"/>
        <v>#DIV/0!</v>
      </c>
      <c r="R49" s="21" t="e">
        <f t="shared" si="12"/>
        <v>#DIV/0!</v>
      </c>
      <c r="S49" s="21" t="e">
        <f t="shared" si="12"/>
        <v>#DIV/0!</v>
      </c>
      <c r="T49" s="21" t="e">
        <f t="shared" si="12"/>
        <v>#DIV/0!</v>
      </c>
      <c r="U49" s="21" t="e">
        <f t="shared" si="12"/>
        <v>#DIV/0!</v>
      </c>
      <c r="V49" s="21" t="e">
        <f t="shared" si="12"/>
        <v>#DIV/0!</v>
      </c>
      <c r="W49" s="21" t="e">
        <f t="shared" si="12"/>
        <v>#DIV/0!</v>
      </c>
      <c r="X49" s="21" t="e">
        <f t="shared" si="12"/>
        <v>#DIV/0!</v>
      </c>
      <c r="Y49" s="21" t="e">
        <f t="shared" si="12"/>
        <v>#DIV/0!</v>
      </c>
      <c r="Z49" s="21" t="e">
        <f t="shared" si="12"/>
        <v>#DIV/0!</v>
      </c>
      <c r="AA49" s="21" t="e">
        <f t="shared" si="12"/>
        <v>#DIV/0!</v>
      </c>
      <c r="AB49" s="21" t="e">
        <f t="shared" si="12"/>
        <v>#DIV/0!</v>
      </c>
      <c r="AC49" s="21" t="e">
        <f t="shared" si="12"/>
        <v>#DIV/0!</v>
      </c>
      <c r="AD49" s="21" t="e">
        <f t="shared" si="12"/>
        <v>#DIV/0!</v>
      </c>
      <c r="AE49" s="21" t="e">
        <f t="shared" si="12"/>
        <v>#DIV/0!</v>
      </c>
      <c r="AF49" s="21" t="e">
        <f t="shared" si="12"/>
        <v>#DIV/0!</v>
      </c>
      <c r="AG49" s="21" t="e">
        <f t="shared" si="12"/>
        <v>#DIV/0!</v>
      </c>
      <c r="AH49" s="21" t="e">
        <f t="shared" si="12"/>
        <v>#DIV/0!</v>
      </c>
      <c r="AI49" s="21" t="e">
        <f t="shared" si="12"/>
        <v>#DIV/0!</v>
      </c>
      <c r="AJ49" s="21" t="e">
        <f t="shared" si="12"/>
        <v>#DIV/0!</v>
      </c>
      <c r="AK49" s="21" t="e">
        <f t="shared" si="12"/>
        <v>#DIV/0!</v>
      </c>
      <c r="AL49" s="21" t="e">
        <f t="shared" si="12"/>
        <v>#DIV/0!</v>
      </c>
      <c r="AM49" s="21" t="e">
        <f t="shared" si="12"/>
        <v>#DIV/0!</v>
      </c>
      <c r="AN49" s="21" t="e">
        <f t="shared" si="12"/>
        <v>#DIV/0!</v>
      </c>
      <c r="AO49" s="21" t="e">
        <f t="shared" si="12"/>
        <v>#DIV/0!</v>
      </c>
      <c r="AP49" s="21" t="e">
        <f t="shared" si="12"/>
        <v>#DIV/0!</v>
      </c>
      <c r="AQ49" s="21" t="e">
        <f t="shared" si="12"/>
        <v>#DIV/0!</v>
      </c>
      <c r="AR49" s="21"/>
      <c r="AS49" s="21" t="e">
        <f>AS47-AS48</f>
        <v>#DIV/0!</v>
      </c>
      <c r="AT49" s="21" t="e">
        <f>AT47-AT48</f>
        <v>#DIV/0!</v>
      </c>
      <c r="AU49" s="21"/>
      <c r="AV49" s="1"/>
    </row>
    <row r="50" spans="1:48" x14ac:dyDescent="0.2">
      <c r="A50" s="1"/>
      <c r="C50" s="95"/>
      <c r="D50" s="10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24"/>
    </row>
    <row r="51" spans="1:48" x14ac:dyDescent="0.2">
      <c r="A51" s="1" t="s">
        <v>96</v>
      </c>
      <c r="C51" s="95"/>
      <c r="D51" s="101"/>
      <c r="E51" s="1"/>
      <c r="F51" s="1"/>
      <c r="G51" s="163">
        <v>0</v>
      </c>
      <c r="H51" s="163">
        <v>0</v>
      </c>
      <c r="I51" s="163">
        <v>0</v>
      </c>
      <c r="J51" s="163">
        <v>0</v>
      </c>
      <c r="K51" s="163">
        <v>0</v>
      </c>
      <c r="L51" s="163">
        <v>0</v>
      </c>
      <c r="M51" s="163">
        <v>0</v>
      </c>
      <c r="N51" s="163">
        <v>0</v>
      </c>
      <c r="O51" s="163">
        <v>0</v>
      </c>
      <c r="P51" s="163">
        <v>0</v>
      </c>
      <c r="Q51" s="163">
        <v>0</v>
      </c>
      <c r="R51" s="163">
        <v>0</v>
      </c>
      <c r="S51" s="163">
        <v>0</v>
      </c>
      <c r="T51" s="163">
        <v>0</v>
      </c>
      <c r="U51" s="163">
        <v>0</v>
      </c>
      <c r="V51" s="163">
        <v>0</v>
      </c>
      <c r="W51" s="163">
        <v>0</v>
      </c>
      <c r="X51" s="163">
        <v>0</v>
      </c>
      <c r="Y51" s="163">
        <v>0</v>
      </c>
      <c r="Z51" s="163">
        <v>0</v>
      </c>
      <c r="AA51" s="163">
        <v>0</v>
      </c>
      <c r="AB51" s="163">
        <v>0</v>
      </c>
      <c r="AC51" s="163">
        <v>0</v>
      </c>
      <c r="AD51" s="163">
        <v>0</v>
      </c>
      <c r="AE51" s="163">
        <v>0</v>
      </c>
      <c r="AF51" s="163">
        <v>0</v>
      </c>
      <c r="AG51" s="163">
        <v>0</v>
      </c>
      <c r="AH51" s="163">
        <v>0</v>
      </c>
      <c r="AI51" s="163">
        <v>0</v>
      </c>
      <c r="AJ51" s="163">
        <v>0</v>
      </c>
      <c r="AK51" s="163">
        <v>0</v>
      </c>
      <c r="AL51" s="163">
        <v>0</v>
      </c>
      <c r="AM51" s="163">
        <v>0</v>
      </c>
      <c r="AN51" s="163">
        <v>0</v>
      </c>
      <c r="AO51" s="163">
        <v>0</v>
      </c>
      <c r="AP51" s="163">
        <v>0</v>
      </c>
      <c r="AQ51" s="163">
        <v>0</v>
      </c>
      <c r="AR51" s="1"/>
      <c r="AS51" s="44" t="s">
        <v>97</v>
      </c>
      <c r="AT51" s="44" t="s">
        <v>97</v>
      </c>
      <c r="AU51" s="1"/>
      <c r="AV51" s="1"/>
    </row>
    <row r="52" spans="1:48" x14ac:dyDescent="0.2">
      <c r="A52" s="1"/>
      <c r="C52" s="95"/>
      <c r="D52" s="10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35"/>
      <c r="AS52" s="4"/>
      <c r="AT52" s="4"/>
      <c r="AU52" s="1"/>
      <c r="AV52" s="1"/>
    </row>
    <row r="53" spans="1:48" x14ac:dyDescent="0.2">
      <c r="A53" s="37" t="s">
        <v>98</v>
      </c>
      <c r="B53" s="94"/>
      <c r="C53" s="100"/>
      <c r="D53" s="106"/>
      <c r="E53" s="37"/>
      <c r="F53" s="37"/>
      <c r="G53" s="37" t="e">
        <f>ROUND(G47/G51,2)</f>
        <v>#DIV/0!</v>
      </c>
      <c r="H53" s="37" t="e">
        <f t="shared" ref="H53:AQ53" si="13">ROUND(H47/H51,2)</f>
        <v>#DIV/0!</v>
      </c>
      <c r="I53" s="37" t="e">
        <f t="shared" si="13"/>
        <v>#DIV/0!</v>
      </c>
      <c r="J53" s="37" t="e">
        <f t="shared" si="13"/>
        <v>#DIV/0!</v>
      </c>
      <c r="K53" s="37" t="e">
        <f t="shared" si="13"/>
        <v>#DIV/0!</v>
      </c>
      <c r="L53" s="37" t="e">
        <f t="shared" si="13"/>
        <v>#DIV/0!</v>
      </c>
      <c r="M53" s="37" t="e">
        <f t="shared" si="13"/>
        <v>#DIV/0!</v>
      </c>
      <c r="N53" s="37" t="e">
        <f t="shared" si="13"/>
        <v>#DIV/0!</v>
      </c>
      <c r="O53" s="37" t="e">
        <f t="shared" si="13"/>
        <v>#DIV/0!</v>
      </c>
      <c r="P53" s="37" t="e">
        <f t="shared" si="13"/>
        <v>#DIV/0!</v>
      </c>
      <c r="Q53" s="37" t="e">
        <f t="shared" si="13"/>
        <v>#DIV/0!</v>
      </c>
      <c r="R53" s="37" t="e">
        <f t="shared" si="13"/>
        <v>#DIV/0!</v>
      </c>
      <c r="S53" s="37" t="e">
        <f t="shared" si="13"/>
        <v>#DIV/0!</v>
      </c>
      <c r="T53" s="37" t="e">
        <f t="shared" si="13"/>
        <v>#DIV/0!</v>
      </c>
      <c r="U53" s="37" t="e">
        <f t="shared" si="13"/>
        <v>#DIV/0!</v>
      </c>
      <c r="V53" s="37" t="e">
        <f t="shared" si="13"/>
        <v>#DIV/0!</v>
      </c>
      <c r="W53" s="37" t="e">
        <f t="shared" si="13"/>
        <v>#DIV/0!</v>
      </c>
      <c r="X53" s="37" t="e">
        <f t="shared" si="13"/>
        <v>#DIV/0!</v>
      </c>
      <c r="Y53" s="37" t="e">
        <f t="shared" si="13"/>
        <v>#DIV/0!</v>
      </c>
      <c r="Z53" s="37" t="e">
        <f t="shared" si="13"/>
        <v>#DIV/0!</v>
      </c>
      <c r="AA53" s="37" t="e">
        <f t="shared" si="13"/>
        <v>#DIV/0!</v>
      </c>
      <c r="AB53" s="37" t="e">
        <f t="shared" si="13"/>
        <v>#DIV/0!</v>
      </c>
      <c r="AC53" s="37" t="e">
        <f t="shared" si="13"/>
        <v>#DIV/0!</v>
      </c>
      <c r="AD53" s="37" t="e">
        <f t="shared" si="13"/>
        <v>#DIV/0!</v>
      </c>
      <c r="AE53" s="37" t="e">
        <f t="shared" si="13"/>
        <v>#DIV/0!</v>
      </c>
      <c r="AF53" s="37" t="e">
        <f t="shared" si="13"/>
        <v>#DIV/0!</v>
      </c>
      <c r="AG53" s="37" t="e">
        <f t="shared" si="13"/>
        <v>#DIV/0!</v>
      </c>
      <c r="AH53" s="37" t="e">
        <f t="shared" si="13"/>
        <v>#DIV/0!</v>
      </c>
      <c r="AI53" s="37" t="e">
        <f t="shared" si="13"/>
        <v>#DIV/0!</v>
      </c>
      <c r="AJ53" s="37" t="e">
        <f t="shared" si="13"/>
        <v>#DIV/0!</v>
      </c>
      <c r="AK53" s="37" t="e">
        <f t="shared" si="13"/>
        <v>#DIV/0!</v>
      </c>
      <c r="AL53" s="37" t="e">
        <f t="shared" si="13"/>
        <v>#DIV/0!</v>
      </c>
      <c r="AM53" s="37" t="e">
        <f t="shared" si="13"/>
        <v>#DIV/0!</v>
      </c>
      <c r="AN53" s="37" t="e">
        <f t="shared" si="13"/>
        <v>#DIV/0!</v>
      </c>
      <c r="AO53" s="37" t="e">
        <f t="shared" si="13"/>
        <v>#DIV/0!</v>
      </c>
      <c r="AP53" s="37" t="e">
        <f t="shared" si="13"/>
        <v>#DIV/0!</v>
      </c>
      <c r="AQ53" s="37" t="e">
        <f t="shared" si="13"/>
        <v>#DIV/0!</v>
      </c>
      <c r="AR53" s="43"/>
      <c r="AS53" s="44" t="s">
        <v>97</v>
      </c>
      <c r="AT53" s="44" t="s">
        <v>97</v>
      </c>
      <c r="AU53" s="21"/>
      <c r="AV53" s="21" t="s">
        <v>159</v>
      </c>
    </row>
    <row r="54" spans="1:48" x14ac:dyDescent="0.2">
      <c r="A54" s="29" t="s">
        <v>181</v>
      </c>
      <c r="C54" s="95"/>
      <c r="D54" s="101"/>
      <c r="E54" s="1"/>
      <c r="F54" s="1"/>
      <c r="G54" s="125" t="e">
        <f>ROUND(G48/G51,2)</f>
        <v>#DIV/0!</v>
      </c>
      <c r="H54" s="125" t="e">
        <f t="shared" ref="H54:AQ54" si="14">ROUND(H48/H51,2)</f>
        <v>#DIV/0!</v>
      </c>
      <c r="I54" s="125" t="e">
        <f t="shared" si="14"/>
        <v>#DIV/0!</v>
      </c>
      <c r="J54" s="125" t="e">
        <f t="shared" si="14"/>
        <v>#DIV/0!</v>
      </c>
      <c r="K54" s="125" t="e">
        <f t="shared" si="14"/>
        <v>#DIV/0!</v>
      </c>
      <c r="L54" s="125" t="e">
        <f t="shared" si="14"/>
        <v>#DIV/0!</v>
      </c>
      <c r="M54" s="125" t="e">
        <f t="shared" si="14"/>
        <v>#DIV/0!</v>
      </c>
      <c r="N54" s="125" t="e">
        <f t="shared" si="14"/>
        <v>#DIV/0!</v>
      </c>
      <c r="O54" s="125" t="e">
        <f t="shared" si="14"/>
        <v>#DIV/0!</v>
      </c>
      <c r="P54" s="125" t="e">
        <f t="shared" si="14"/>
        <v>#DIV/0!</v>
      </c>
      <c r="Q54" s="125" t="e">
        <f t="shared" si="14"/>
        <v>#DIV/0!</v>
      </c>
      <c r="R54" s="125" t="e">
        <f t="shared" si="14"/>
        <v>#DIV/0!</v>
      </c>
      <c r="S54" s="125" t="e">
        <f t="shared" si="14"/>
        <v>#DIV/0!</v>
      </c>
      <c r="T54" s="125" t="e">
        <f t="shared" si="14"/>
        <v>#DIV/0!</v>
      </c>
      <c r="U54" s="125" t="e">
        <f t="shared" si="14"/>
        <v>#DIV/0!</v>
      </c>
      <c r="V54" s="125" t="e">
        <f t="shared" si="14"/>
        <v>#DIV/0!</v>
      </c>
      <c r="W54" s="125" t="e">
        <f t="shared" si="14"/>
        <v>#DIV/0!</v>
      </c>
      <c r="X54" s="125" t="e">
        <f t="shared" si="14"/>
        <v>#DIV/0!</v>
      </c>
      <c r="Y54" s="125" t="e">
        <f t="shared" si="14"/>
        <v>#DIV/0!</v>
      </c>
      <c r="Z54" s="125" t="e">
        <f t="shared" si="14"/>
        <v>#DIV/0!</v>
      </c>
      <c r="AA54" s="125" t="e">
        <f t="shared" si="14"/>
        <v>#DIV/0!</v>
      </c>
      <c r="AB54" s="125" t="e">
        <f t="shared" si="14"/>
        <v>#DIV/0!</v>
      </c>
      <c r="AC54" s="125" t="e">
        <f t="shared" si="14"/>
        <v>#DIV/0!</v>
      </c>
      <c r="AD54" s="125" t="e">
        <f t="shared" si="14"/>
        <v>#DIV/0!</v>
      </c>
      <c r="AE54" s="125" t="e">
        <f t="shared" si="14"/>
        <v>#DIV/0!</v>
      </c>
      <c r="AF54" s="125" t="e">
        <f t="shared" si="14"/>
        <v>#DIV/0!</v>
      </c>
      <c r="AG54" s="125" t="e">
        <f t="shared" si="14"/>
        <v>#DIV/0!</v>
      </c>
      <c r="AH54" s="125" t="e">
        <f t="shared" si="14"/>
        <v>#DIV/0!</v>
      </c>
      <c r="AI54" s="125" t="e">
        <f t="shared" si="14"/>
        <v>#DIV/0!</v>
      </c>
      <c r="AJ54" s="125" t="e">
        <f t="shared" si="14"/>
        <v>#DIV/0!</v>
      </c>
      <c r="AK54" s="125" t="e">
        <f t="shared" si="14"/>
        <v>#DIV/0!</v>
      </c>
      <c r="AL54" s="125" t="e">
        <f t="shared" si="14"/>
        <v>#DIV/0!</v>
      </c>
      <c r="AM54" s="125" t="e">
        <f t="shared" si="14"/>
        <v>#DIV/0!</v>
      </c>
      <c r="AN54" s="125" t="e">
        <f t="shared" si="14"/>
        <v>#DIV/0!</v>
      </c>
      <c r="AO54" s="125" t="e">
        <f t="shared" si="14"/>
        <v>#DIV/0!</v>
      </c>
      <c r="AP54" s="125" t="e">
        <f t="shared" si="14"/>
        <v>#DIV/0!</v>
      </c>
      <c r="AQ54" s="125" t="e">
        <f t="shared" si="14"/>
        <v>#DIV/0!</v>
      </c>
      <c r="AR54" s="1"/>
      <c r="AS54" s="4"/>
      <c r="AT54" s="4"/>
      <c r="AU54" s="1"/>
      <c r="AV54" s="1"/>
    </row>
    <row r="55" spans="1:48" x14ac:dyDescent="0.2">
      <c r="A55" s="36" t="s">
        <v>99</v>
      </c>
      <c r="B55" s="90"/>
      <c r="C55" s="97"/>
      <c r="D55" s="102"/>
      <c r="E55" s="36"/>
      <c r="F55" s="36"/>
      <c r="G55" s="36" t="e">
        <f>ROUND(G49/G51,2)</f>
        <v>#DIV/0!</v>
      </c>
      <c r="H55" s="36" t="e">
        <f t="shared" ref="H55:AQ55" si="15">ROUND(H49/H51,2)</f>
        <v>#DIV/0!</v>
      </c>
      <c r="I55" s="36" t="e">
        <f t="shared" si="15"/>
        <v>#DIV/0!</v>
      </c>
      <c r="J55" s="36" t="e">
        <f t="shared" si="15"/>
        <v>#DIV/0!</v>
      </c>
      <c r="K55" s="36" t="e">
        <f t="shared" si="15"/>
        <v>#DIV/0!</v>
      </c>
      <c r="L55" s="36" t="e">
        <f t="shared" si="15"/>
        <v>#DIV/0!</v>
      </c>
      <c r="M55" s="36" t="e">
        <f t="shared" si="15"/>
        <v>#DIV/0!</v>
      </c>
      <c r="N55" s="36" t="e">
        <f t="shared" si="15"/>
        <v>#DIV/0!</v>
      </c>
      <c r="O55" s="36" t="e">
        <f t="shared" si="15"/>
        <v>#DIV/0!</v>
      </c>
      <c r="P55" s="36" t="e">
        <f t="shared" si="15"/>
        <v>#DIV/0!</v>
      </c>
      <c r="Q55" s="36" t="e">
        <f t="shared" si="15"/>
        <v>#DIV/0!</v>
      </c>
      <c r="R55" s="36" t="e">
        <f t="shared" si="15"/>
        <v>#DIV/0!</v>
      </c>
      <c r="S55" s="36" t="e">
        <f t="shared" si="15"/>
        <v>#DIV/0!</v>
      </c>
      <c r="T55" s="36" t="e">
        <f t="shared" si="15"/>
        <v>#DIV/0!</v>
      </c>
      <c r="U55" s="36" t="e">
        <f t="shared" si="15"/>
        <v>#DIV/0!</v>
      </c>
      <c r="V55" s="36" t="e">
        <f t="shared" si="15"/>
        <v>#DIV/0!</v>
      </c>
      <c r="W55" s="36" t="e">
        <f t="shared" si="15"/>
        <v>#DIV/0!</v>
      </c>
      <c r="X55" s="36" t="e">
        <f t="shared" si="15"/>
        <v>#DIV/0!</v>
      </c>
      <c r="Y55" s="36" t="e">
        <f t="shared" si="15"/>
        <v>#DIV/0!</v>
      </c>
      <c r="Z55" s="36" t="e">
        <f t="shared" si="15"/>
        <v>#DIV/0!</v>
      </c>
      <c r="AA55" s="36" t="e">
        <f t="shared" si="15"/>
        <v>#DIV/0!</v>
      </c>
      <c r="AB55" s="36" t="e">
        <f t="shared" si="15"/>
        <v>#DIV/0!</v>
      </c>
      <c r="AC55" s="36" t="e">
        <f t="shared" si="15"/>
        <v>#DIV/0!</v>
      </c>
      <c r="AD55" s="36" t="e">
        <f t="shared" si="15"/>
        <v>#DIV/0!</v>
      </c>
      <c r="AE55" s="36" t="e">
        <f t="shared" si="15"/>
        <v>#DIV/0!</v>
      </c>
      <c r="AF55" s="36" t="e">
        <f t="shared" si="15"/>
        <v>#DIV/0!</v>
      </c>
      <c r="AG55" s="36" t="e">
        <f t="shared" si="15"/>
        <v>#DIV/0!</v>
      </c>
      <c r="AH55" s="36" t="e">
        <f t="shared" si="15"/>
        <v>#DIV/0!</v>
      </c>
      <c r="AI55" s="36" t="e">
        <f t="shared" si="15"/>
        <v>#DIV/0!</v>
      </c>
      <c r="AJ55" s="36" t="e">
        <f t="shared" si="15"/>
        <v>#DIV/0!</v>
      </c>
      <c r="AK55" s="36" t="e">
        <f t="shared" si="15"/>
        <v>#DIV/0!</v>
      </c>
      <c r="AL55" s="36" t="e">
        <f t="shared" si="15"/>
        <v>#DIV/0!</v>
      </c>
      <c r="AM55" s="36" t="e">
        <f t="shared" si="15"/>
        <v>#DIV/0!</v>
      </c>
      <c r="AN55" s="36" t="e">
        <f t="shared" si="15"/>
        <v>#DIV/0!</v>
      </c>
      <c r="AO55" s="36" t="e">
        <f t="shared" si="15"/>
        <v>#DIV/0!</v>
      </c>
      <c r="AP55" s="36" t="e">
        <f t="shared" si="15"/>
        <v>#DIV/0!</v>
      </c>
      <c r="AQ55" s="36" t="e">
        <f t="shared" si="15"/>
        <v>#DIV/0!</v>
      </c>
      <c r="AR55" s="45"/>
      <c r="AS55" s="44" t="s">
        <v>97</v>
      </c>
      <c r="AT55" s="44" t="s">
        <v>97</v>
      </c>
      <c r="AU55" s="21"/>
      <c r="AV55" s="21" t="s">
        <v>159</v>
      </c>
    </row>
    <row r="58" spans="1:48" x14ac:dyDescent="0.2">
      <c r="A58" s="134" t="s">
        <v>164</v>
      </c>
      <c r="B58" s="135" t="s">
        <v>165</v>
      </c>
      <c r="C58" s="136" t="s">
        <v>166</v>
      </c>
      <c r="D58" s="139" t="s">
        <v>167</v>
      </c>
      <c r="G58" t="s">
        <v>168</v>
      </c>
      <c r="H58" t="s">
        <v>168</v>
      </c>
      <c r="I58" t="s">
        <v>168</v>
      </c>
      <c r="J58" t="s">
        <v>168</v>
      </c>
      <c r="K58" t="s">
        <v>168</v>
      </c>
      <c r="L58" t="s">
        <v>168</v>
      </c>
      <c r="M58" t="s">
        <v>168</v>
      </c>
      <c r="N58" t="s">
        <v>168</v>
      </c>
      <c r="O58" t="s">
        <v>168</v>
      </c>
      <c r="P58" t="s">
        <v>168</v>
      </c>
      <c r="Q58" t="s">
        <v>168</v>
      </c>
      <c r="R58" t="s">
        <v>168</v>
      </c>
      <c r="S58" t="s">
        <v>168</v>
      </c>
      <c r="T58" t="s">
        <v>168</v>
      </c>
      <c r="U58" t="s">
        <v>168</v>
      </c>
      <c r="V58" t="s">
        <v>168</v>
      </c>
      <c r="W58" t="s">
        <v>168</v>
      </c>
      <c r="X58" t="s">
        <v>168</v>
      </c>
      <c r="Y58" t="s">
        <v>168</v>
      </c>
      <c r="Z58" t="s">
        <v>168</v>
      </c>
      <c r="AA58" t="s">
        <v>168</v>
      </c>
      <c r="AB58" t="s">
        <v>168</v>
      </c>
      <c r="AC58" t="s">
        <v>168</v>
      </c>
      <c r="AD58" t="s">
        <v>168</v>
      </c>
      <c r="AE58" t="s">
        <v>168</v>
      </c>
      <c r="AF58" t="s">
        <v>168</v>
      </c>
      <c r="AG58" t="s">
        <v>168</v>
      </c>
      <c r="AH58" t="s">
        <v>168</v>
      </c>
      <c r="AI58" t="s">
        <v>168</v>
      </c>
      <c r="AJ58" t="s">
        <v>168</v>
      </c>
      <c r="AK58" t="s">
        <v>168</v>
      </c>
      <c r="AL58" t="s">
        <v>168</v>
      </c>
      <c r="AM58" t="s">
        <v>168</v>
      </c>
      <c r="AN58" t="s">
        <v>168</v>
      </c>
      <c r="AO58" t="s">
        <v>168</v>
      </c>
      <c r="AP58" t="s">
        <v>168</v>
      </c>
      <c r="AQ58" t="s">
        <v>168</v>
      </c>
    </row>
    <row r="59" spans="1:48" x14ac:dyDescent="0.2">
      <c r="A59" s="29" t="s">
        <v>169</v>
      </c>
      <c r="B59" s="89">
        <f>+D24</f>
        <v>0</v>
      </c>
      <c r="C59" s="137" t="e">
        <f>+B59/D59</f>
        <v>#DIV/0!</v>
      </c>
      <c r="D59" s="126">
        <v>0</v>
      </c>
      <c r="G59" s="140" t="e">
        <f>+G24/$C$59</f>
        <v>#DIV/0!</v>
      </c>
      <c r="H59" s="140" t="e">
        <f t="shared" ref="H59:AQ59" si="16">+H24/$C$59</f>
        <v>#DIV/0!</v>
      </c>
      <c r="I59" s="140" t="e">
        <f t="shared" si="16"/>
        <v>#DIV/0!</v>
      </c>
      <c r="J59" s="140" t="e">
        <f t="shared" si="16"/>
        <v>#DIV/0!</v>
      </c>
      <c r="K59" s="140" t="e">
        <f t="shared" si="16"/>
        <v>#DIV/0!</v>
      </c>
      <c r="L59" s="140" t="e">
        <f t="shared" si="16"/>
        <v>#DIV/0!</v>
      </c>
      <c r="M59" s="140" t="e">
        <f t="shared" si="16"/>
        <v>#DIV/0!</v>
      </c>
      <c r="N59" s="140" t="e">
        <f t="shared" si="16"/>
        <v>#DIV/0!</v>
      </c>
      <c r="O59" s="140" t="e">
        <f t="shared" si="16"/>
        <v>#DIV/0!</v>
      </c>
      <c r="P59" s="140" t="e">
        <f t="shared" si="16"/>
        <v>#DIV/0!</v>
      </c>
      <c r="Q59" s="140" t="e">
        <f t="shared" si="16"/>
        <v>#DIV/0!</v>
      </c>
      <c r="R59" s="140" t="e">
        <f t="shared" si="16"/>
        <v>#DIV/0!</v>
      </c>
      <c r="S59" s="140" t="e">
        <f t="shared" si="16"/>
        <v>#DIV/0!</v>
      </c>
      <c r="T59" s="140" t="e">
        <f t="shared" si="16"/>
        <v>#DIV/0!</v>
      </c>
      <c r="U59" s="140" t="e">
        <f t="shared" si="16"/>
        <v>#DIV/0!</v>
      </c>
      <c r="V59" s="140" t="e">
        <f t="shared" si="16"/>
        <v>#DIV/0!</v>
      </c>
      <c r="W59" s="140" t="e">
        <f t="shared" si="16"/>
        <v>#DIV/0!</v>
      </c>
      <c r="X59" s="140" t="e">
        <f t="shared" si="16"/>
        <v>#DIV/0!</v>
      </c>
      <c r="Y59" s="140" t="e">
        <f t="shared" si="16"/>
        <v>#DIV/0!</v>
      </c>
      <c r="Z59" s="140" t="e">
        <f t="shared" si="16"/>
        <v>#DIV/0!</v>
      </c>
      <c r="AA59" s="140" t="e">
        <f t="shared" si="16"/>
        <v>#DIV/0!</v>
      </c>
      <c r="AB59" s="140" t="e">
        <f t="shared" si="16"/>
        <v>#DIV/0!</v>
      </c>
      <c r="AC59" s="140" t="e">
        <f t="shared" si="16"/>
        <v>#DIV/0!</v>
      </c>
      <c r="AD59" s="140" t="e">
        <f t="shared" si="16"/>
        <v>#DIV/0!</v>
      </c>
      <c r="AE59" s="140" t="e">
        <f t="shared" si="16"/>
        <v>#DIV/0!</v>
      </c>
      <c r="AF59" s="140" t="e">
        <f t="shared" si="16"/>
        <v>#DIV/0!</v>
      </c>
      <c r="AG59" s="140" t="e">
        <f t="shared" si="16"/>
        <v>#DIV/0!</v>
      </c>
      <c r="AH59" s="140" t="e">
        <f t="shared" si="16"/>
        <v>#DIV/0!</v>
      </c>
      <c r="AI59" s="140" t="e">
        <f t="shared" si="16"/>
        <v>#DIV/0!</v>
      </c>
      <c r="AJ59" s="140" t="e">
        <f t="shared" si="16"/>
        <v>#DIV/0!</v>
      </c>
      <c r="AK59" s="140" t="e">
        <f t="shared" si="16"/>
        <v>#DIV/0!</v>
      </c>
      <c r="AL59" s="140" t="e">
        <f t="shared" si="16"/>
        <v>#DIV/0!</v>
      </c>
      <c r="AM59" s="140" t="e">
        <f t="shared" si="16"/>
        <v>#DIV/0!</v>
      </c>
      <c r="AN59" s="140" t="e">
        <f t="shared" si="16"/>
        <v>#DIV/0!</v>
      </c>
      <c r="AO59" s="140" t="e">
        <f t="shared" si="16"/>
        <v>#DIV/0!</v>
      </c>
      <c r="AP59" s="140" t="e">
        <f t="shared" si="16"/>
        <v>#DIV/0!</v>
      </c>
      <c r="AQ59" s="140" t="e">
        <f t="shared" si="16"/>
        <v>#DIV/0!</v>
      </c>
      <c r="AV59" s="141" t="e">
        <f>SUM(G59:AQ59)-D59</f>
        <v>#DIV/0!</v>
      </c>
    </row>
    <row r="60" spans="1:48" x14ac:dyDescent="0.2">
      <c r="A60" s="29" t="s">
        <v>170</v>
      </c>
      <c r="B60" s="89">
        <f>+D25</f>
        <v>0</v>
      </c>
      <c r="C60" s="137" t="e">
        <f>+B60/D60</f>
        <v>#DIV/0!</v>
      </c>
      <c r="D60" s="126">
        <v>0</v>
      </c>
      <c r="G60" s="140" t="e">
        <f>+G25/$C$60</f>
        <v>#DIV/0!</v>
      </c>
      <c r="H60" s="140" t="e">
        <f t="shared" ref="H60:AQ60" si="17">+H25/$C$60</f>
        <v>#DIV/0!</v>
      </c>
      <c r="I60" s="140" t="e">
        <f t="shared" si="17"/>
        <v>#DIV/0!</v>
      </c>
      <c r="J60" s="140" t="e">
        <f t="shared" si="17"/>
        <v>#DIV/0!</v>
      </c>
      <c r="K60" s="140" t="e">
        <f t="shared" si="17"/>
        <v>#DIV/0!</v>
      </c>
      <c r="L60" s="140" t="e">
        <f t="shared" si="17"/>
        <v>#DIV/0!</v>
      </c>
      <c r="M60" s="140" t="e">
        <f t="shared" si="17"/>
        <v>#DIV/0!</v>
      </c>
      <c r="N60" s="140" t="e">
        <f t="shared" si="17"/>
        <v>#DIV/0!</v>
      </c>
      <c r="O60" s="140" t="e">
        <f t="shared" si="17"/>
        <v>#DIV/0!</v>
      </c>
      <c r="P60" s="140" t="e">
        <f t="shared" si="17"/>
        <v>#DIV/0!</v>
      </c>
      <c r="Q60" s="140" t="e">
        <f t="shared" si="17"/>
        <v>#DIV/0!</v>
      </c>
      <c r="R60" s="140" t="e">
        <f t="shared" si="17"/>
        <v>#DIV/0!</v>
      </c>
      <c r="S60" s="140" t="e">
        <f t="shared" si="17"/>
        <v>#DIV/0!</v>
      </c>
      <c r="T60" s="140" t="e">
        <f t="shared" si="17"/>
        <v>#DIV/0!</v>
      </c>
      <c r="U60" s="140" t="e">
        <f t="shared" si="17"/>
        <v>#DIV/0!</v>
      </c>
      <c r="V60" s="140" t="e">
        <f t="shared" si="17"/>
        <v>#DIV/0!</v>
      </c>
      <c r="W60" s="140" t="e">
        <f t="shared" si="17"/>
        <v>#DIV/0!</v>
      </c>
      <c r="X60" s="140" t="e">
        <f t="shared" si="17"/>
        <v>#DIV/0!</v>
      </c>
      <c r="Y60" s="140" t="e">
        <f t="shared" si="17"/>
        <v>#DIV/0!</v>
      </c>
      <c r="Z60" s="140" t="e">
        <f t="shared" si="17"/>
        <v>#DIV/0!</v>
      </c>
      <c r="AA60" s="140" t="e">
        <f t="shared" si="17"/>
        <v>#DIV/0!</v>
      </c>
      <c r="AB60" s="140" t="e">
        <f t="shared" si="17"/>
        <v>#DIV/0!</v>
      </c>
      <c r="AC60" s="140" t="e">
        <f t="shared" si="17"/>
        <v>#DIV/0!</v>
      </c>
      <c r="AD60" s="140" t="e">
        <f t="shared" si="17"/>
        <v>#DIV/0!</v>
      </c>
      <c r="AE60" s="140" t="e">
        <f t="shared" si="17"/>
        <v>#DIV/0!</v>
      </c>
      <c r="AF60" s="140" t="e">
        <f t="shared" si="17"/>
        <v>#DIV/0!</v>
      </c>
      <c r="AG60" s="140" t="e">
        <f t="shared" si="17"/>
        <v>#DIV/0!</v>
      </c>
      <c r="AH60" s="140" t="e">
        <f t="shared" si="17"/>
        <v>#DIV/0!</v>
      </c>
      <c r="AI60" s="140" t="e">
        <f t="shared" si="17"/>
        <v>#DIV/0!</v>
      </c>
      <c r="AJ60" s="140" t="e">
        <f t="shared" si="17"/>
        <v>#DIV/0!</v>
      </c>
      <c r="AK60" s="140" t="e">
        <f t="shared" si="17"/>
        <v>#DIV/0!</v>
      </c>
      <c r="AL60" s="140" t="e">
        <f t="shared" si="17"/>
        <v>#DIV/0!</v>
      </c>
      <c r="AM60" s="140" t="e">
        <f t="shared" si="17"/>
        <v>#DIV/0!</v>
      </c>
      <c r="AN60" s="140" t="e">
        <f t="shared" si="17"/>
        <v>#DIV/0!</v>
      </c>
      <c r="AO60" s="140" t="e">
        <f t="shared" si="17"/>
        <v>#DIV/0!</v>
      </c>
      <c r="AP60" s="140" t="e">
        <f t="shared" si="17"/>
        <v>#DIV/0!</v>
      </c>
      <c r="AQ60" s="140" t="e">
        <f t="shared" si="17"/>
        <v>#DIV/0!</v>
      </c>
      <c r="AV60" s="141" t="e">
        <f>SUM(G60:AQ60)-D60</f>
        <v>#DIV/0!</v>
      </c>
    </row>
    <row r="61" spans="1:48" x14ac:dyDescent="0.2">
      <c r="A61" s="29" t="s">
        <v>171</v>
      </c>
      <c r="B61" s="89">
        <f>+D26</f>
        <v>0</v>
      </c>
      <c r="C61" s="137" t="e">
        <f>+B61/D61</f>
        <v>#DIV/0!</v>
      </c>
      <c r="D61" s="126">
        <v>0</v>
      </c>
      <c r="G61" s="140" t="e">
        <f>+G26/$C$61</f>
        <v>#DIV/0!</v>
      </c>
      <c r="H61" s="140" t="e">
        <f t="shared" ref="H61:AQ61" si="18">+H26/$C$61</f>
        <v>#DIV/0!</v>
      </c>
      <c r="I61" s="140" t="e">
        <f t="shared" si="18"/>
        <v>#DIV/0!</v>
      </c>
      <c r="J61" s="140" t="e">
        <f t="shared" si="18"/>
        <v>#DIV/0!</v>
      </c>
      <c r="K61" s="140" t="e">
        <f t="shared" si="18"/>
        <v>#DIV/0!</v>
      </c>
      <c r="L61" s="140" t="e">
        <f t="shared" si="18"/>
        <v>#DIV/0!</v>
      </c>
      <c r="M61" s="140" t="e">
        <f t="shared" si="18"/>
        <v>#DIV/0!</v>
      </c>
      <c r="N61" s="140" t="e">
        <f t="shared" si="18"/>
        <v>#DIV/0!</v>
      </c>
      <c r="O61" s="140" t="e">
        <f t="shared" si="18"/>
        <v>#DIV/0!</v>
      </c>
      <c r="P61" s="140" t="e">
        <f t="shared" si="18"/>
        <v>#DIV/0!</v>
      </c>
      <c r="Q61" s="140" t="e">
        <f t="shared" si="18"/>
        <v>#DIV/0!</v>
      </c>
      <c r="R61" s="140" t="e">
        <f t="shared" si="18"/>
        <v>#DIV/0!</v>
      </c>
      <c r="S61" s="140" t="e">
        <f t="shared" si="18"/>
        <v>#DIV/0!</v>
      </c>
      <c r="T61" s="140" t="e">
        <f t="shared" si="18"/>
        <v>#DIV/0!</v>
      </c>
      <c r="U61" s="140" t="e">
        <f t="shared" si="18"/>
        <v>#DIV/0!</v>
      </c>
      <c r="V61" s="140" t="e">
        <f t="shared" si="18"/>
        <v>#DIV/0!</v>
      </c>
      <c r="W61" s="140" t="e">
        <f t="shared" si="18"/>
        <v>#DIV/0!</v>
      </c>
      <c r="X61" s="140" t="e">
        <f t="shared" si="18"/>
        <v>#DIV/0!</v>
      </c>
      <c r="Y61" s="140" t="e">
        <f t="shared" si="18"/>
        <v>#DIV/0!</v>
      </c>
      <c r="Z61" s="140" t="e">
        <f t="shared" si="18"/>
        <v>#DIV/0!</v>
      </c>
      <c r="AA61" s="140" t="e">
        <f t="shared" si="18"/>
        <v>#DIV/0!</v>
      </c>
      <c r="AB61" s="140" t="e">
        <f t="shared" si="18"/>
        <v>#DIV/0!</v>
      </c>
      <c r="AC61" s="140" t="e">
        <f t="shared" si="18"/>
        <v>#DIV/0!</v>
      </c>
      <c r="AD61" s="140" t="e">
        <f t="shared" si="18"/>
        <v>#DIV/0!</v>
      </c>
      <c r="AE61" s="140" t="e">
        <f t="shared" si="18"/>
        <v>#DIV/0!</v>
      </c>
      <c r="AF61" s="140" t="e">
        <f t="shared" si="18"/>
        <v>#DIV/0!</v>
      </c>
      <c r="AG61" s="140" t="e">
        <f t="shared" si="18"/>
        <v>#DIV/0!</v>
      </c>
      <c r="AH61" s="140" t="e">
        <f t="shared" si="18"/>
        <v>#DIV/0!</v>
      </c>
      <c r="AI61" s="140" t="e">
        <f t="shared" si="18"/>
        <v>#DIV/0!</v>
      </c>
      <c r="AJ61" s="140" t="e">
        <f t="shared" si="18"/>
        <v>#DIV/0!</v>
      </c>
      <c r="AK61" s="140" t="e">
        <f t="shared" si="18"/>
        <v>#DIV/0!</v>
      </c>
      <c r="AL61" s="140" t="e">
        <f t="shared" si="18"/>
        <v>#DIV/0!</v>
      </c>
      <c r="AM61" s="140" t="e">
        <f t="shared" si="18"/>
        <v>#DIV/0!</v>
      </c>
      <c r="AN61" s="140" t="e">
        <f t="shared" si="18"/>
        <v>#DIV/0!</v>
      </c>
      <c r="AO61" s="140" t="e">
        <f t="shared" si="18"/>
        <v>#DIV/0!</v>
      </c>
      <c r="AP61" s="140" t="e">
        <f t="shared" si="18"/>
        <v>#DIV/0!</v>
      </c>
      <c r="AQ61" s="140" t="e">
        <f t="shared" si="18"/>
        <v>#DIV/0!</v>
      </c>
      <c r="AV61" s="141" t="e">
        <f>SUM(G61:AQ61)-D61</f>
        <v>#DIV/0!</v>
      </c>
    </row>
    <row r="62" spans="1:48" x14ac:dyDescent="0.2">
      <c r="A62" s="29" t="s">
        <v>172</v>
      </c>
      <c r="B62" s="89">
        <f>+D27</f>
        <v>0</v>
      </c>
      <c r="C62" s="137" t="e">
        <f>+B62/D62</f>
        <v>#DIV/0!</v>
      </c>
      <c r="D62" s="126">
        <v>0</v>
      </c>
      <c r="G62" s="140" t="e">
        <f>+G27/$C$62</f>
        <v>#DIV/0!</v>
      </c>
      <c r="H62" s="140" t="e">
        <f t="shared" ref="H62:AQ62" si="19">+H27/$C$62</f>
        <v>#DIV/0!</v>
      </c>
      <c r="I62" s="140" t="e">
        <f t="shared" si="19"/>
        <v>#DIV/0!</v>
      </c>
      <c r="J62" s="140" t="e">
        <f t="shared" si="19"/>
        <v>#DIV/0!</v>
      </c>
      <c r="K62" s="140" t="e">
        <f t="shared" si="19"/>
        <v>#DIV/0!</v>
      </c>
      <c r="L62" s="140" t="e">
        <f t="shared" si="19"/>
        <v>#DIV/0!</v>
      </c>
      <c r="M62" s="140" t="e">
        <f t="shared" si="19"/>
        <v>#DIV/0!</v>
      </c>
      <c r="N62" s="140" t="e">
        <f t="shared" si="19"/>
        <v>#DIV/0!</v>
      </c>
      <c r="O62" s="140" t="e">
        <f t="shared" si="19"/>
        <v>#DIV/0!</v>
      </c>
      <c r="P62" s="140" t="e">
        <f t="shared" si="19"/>
        <v>#DIV/0!</v>
      </c>
      <c r="Q62" s="140" t="e">
        <f t="shared" si="19"/>
        <v>#DIV/0!</v>
      </c>
      <c r="R62" s="140" t="e">
        <f t="shared" si="19"/>
        <v>#DIV/0!</v>
      </c>
      <c r="S62" s="140" t="e">
        <f t="shared" si="19"/>
        <v>#DIV/0!</v>
      </c>
      <c r="T62" s="140" t="e">
        <f t="shared" si="19"/>
        <v>#DIV/0!</v>
      </c>
      <c r="U62" s="140" t="e">
        <f t="shared" si="19"/>
        <v>#DIV/0!</v>
      </c>
      <c r="V62" s="140" t="e">
        <f t="shared" si="19"/>
        <v>#DIV/0!</v>
      </c>
      <c r="W62" s="140" t="e">
        <f t="shared" si="19"/>
        <v>#DIV/0!</v>
      </c>
      <c r="X62" s="140" t="e">
        <f t="shared" si="19"/>
        <v>#DIV/0!</v>
      </c>
      <c r="Y62" s="140" t="e">
        <f t="shared" si="19"/>
        <v>#DIV/0!</v>
      </c>
      <c r="Z62" s="140" t="e">
        <f t="shared" si="19"/>
        <v>#DIV/0!</v>
      </c>
      <c r="AA62" s="140" t="e">
        <f t="shared" si="19"/>
        <v>#DIV/0!</v>
      </c>
      <c r="AB62" s="140" t="e">
        <f t="shared" si="19"/>
        <v>#DIV/0!</v>
      </c>
      <c r="AC62" s="140" t="e">
        <f t="shared" si="19"/>
        <v>#DIV/0!</v>
      </c>
      <c r="AD62" s="140" t="e">
        <f t="shared" si="19"/>
        <v>#DIV/0!</v>
      </c>
      <c r="AE62" s="140" t="e">
        <f t="shared" si="19"/>
        <v>#DIV/0!</v>
      </c>
      <c r="AF62" s="140" t="e">
        <f t="shared" si="19"/>
        <v>#DIV/0!</v>
      </c>
      <c r="AG62" s="140" t="e">
        <f t="shared" si="19"/>
        <v>#DIV/0!</v>
      </c>
      <c r="AH62" s="140" t="e">
        <f t="shared" si="19"/>
        <v>#DIV/0!</v>
      </c>
      <c r="AI62" s="140" t="e">
        <f t="shared" si="19"/>
        <v>#DIV/0!</v>
      </c>
      <c r="AJ62" s="140" t="e">
        <f t="shared" si="19"/>
        <v>#DIV/0!</v>
      </c>
      <c r="AK62" s="140" t="e">
        <f t="shared" si="19"/>
        <v>#DIV/0!</v>
      </c>
      <c r="AL62" s="140" t="e">
        <f t="shared" si="19"/>
        <v>#DIV/0!</v>
      </c>
      <c r="AM62" s="140" t="e">
        <f t="shared" si="19"/>
        <v>#DIV/0!</v>
      </c>
      <c r="AN62" s="140" t="e">
        <f t="shared" si="19"/>
        <v>#DIV/0!</v>
      </c>
      <c r="AO62" s="140" t="e">
        <f t="shared" si="19"/>
        <v>#DIV/0!</v>
      </c>
      <c r="AP62" s="140" t="e">
        <f t="shared" si="19"/>
        <v>#DIV/0!</v>
      </c>
      <c r="AQ62" s="140" t="e">
        <f t="shared" si="19"/>
        <v>#DIV/0!</v>
      </c>
      <c r="AV62" s="141" t="e">
        <f>SUM(G62:AQ62)-D62</f>
        <v>#DIV/0!</v>
      </c>
    </row>
    <row r="63" spans="1:48" x14ac:dyDescent="0.2">
      <c r="A63" s="29" t="s">
        <v>173</v>
      </c>
      <c r="B63" s="89">
        <f>+D28</f>
        <v>0</v>
      </c>
      <c r="C63" s="137" t="e">
        <f>+B63/D63</f>
        <v>#DIV/0!</v>
      </c>
      <c r="D63" s="126">
        <v>0</v>
      </c>
      <c r="G63" s="140" t="e">
        <f>+G28/$C$63</f>
        <v>#DIV/0!</v>
      </c>
      <c r="H63" s="140" t="e">
        <f t="shared" ref="H63:AQ63" si="20">+H28/$C$63</f>
        <v>#DIV/0!</v>
      </c>
      <c r="I63" s="140" t="e">
        <f t="shared" si="20"/>
        <v>#DIV/0!</v>
      </c>
      <c r="J63" s="140" t="e">
        <f t="shared" si="20"/>
        <v>#DIV/0!</v>
      </c>
      <c r="K63" s="140" t="e">
        <f t="shared" si="20"/>
        <v>#DIV/0!</v>
      </c>
      <c r="L63" s="140" t="e">
        <f t="shared" si="20"/>
        <v>#DIV/0!</v>
      </c>
      <c r="M63" s="140" t="e">
        <f t="shared" si="20"/>
        <v>#DIV/0!</v>
      </c>
      <c r="N63" s="140" t="e">
        <f t="shared" si="20"/>
        <v>#DIV/0!</v>
      </c>
      <c r="O63" s="140" t="e">
        <f t="shared" si="20"/>
        <v>#DIV/0!</v>
      </c>
      <c r="P63" s="140" t="e">
        <f t="shared" si="20"/>
        <v>#DIV/0!</v>
      </c>
      <c r="Q63" s="140" t="e">
        <f t="shared" si="20"/>
        <v>#DIV/0!</v>
      </c>
      <c r="R63" s="140" t="e">
        <f t="shared" si="20"/>
        <v>#DIV/0!</v>
      </c>
      <c r="S63" s="140" t="e">
        <f t="shared" si="20"/>
        <v>#DIV/0!</v>
      </c>
      <c r="T63" s="140" t="e">
        <f t="shared" si="20"/>
        <v>#DIV/0!</v>
      </c>
      <c r="U63" s="140" t="e">
        <f t="shared" si="20"/>
        <v>#DIV/0!</v>
      </c>
      <c r="V63" s="140" t="e">
        <f t="shared" si="20"/>
        <v>#DIV/0!</v>
      </c>
      <c r="W63" s="140" t="e">
        <f t="shared" si="20"/>
        <v>#DIV/0!</v>
      </c>
      <c r="X63" s="140" t="e">
        <f t="shared" si="20"/>
        <v>#DIV/0!</v>
      </c>
      <c r="Y63" s="140" t="e">
        <f t="shared" si="20"/>
        <v>#DIV/0!</v>
      </c>
      <c r="Z63" s="140" t="e">
        <f t="shared" si="20"/>
        <v>#DIV/0!</v>
      </c>
      <c r="AA63" s="140" t="e">
        <f t="shared" si="20"/>
        <v>#DIV/0!</v>
      </c>
      <c r="AB63" s="140" t="e">
        <f t="shared" si="20"/>
        <v>#DIV/0!</v>
      </c>
      <c r="AC63" s="140" t="e">
        <f t="shared" si="20"/>
        <v>#DIV/0!</v>
      </c>
      <c r="AD63" s="140" t="e">
        <f t="shared" si="20"/>
        <v>#DIV/0!</v>
      </c>
      <c r="AE63" s="140" t="e">
        <f t="shared" si="20"/>
        <v>#DIV/0!</v>
      </c>
      <c r="AF63" s="140" t="e">
        <f t="shared" si="20"/>
        <v>#DIV/0!</v>
      </c>
      <c r="AG63" s="140" t="e">
        <f t="shared" si="20"/>
        <v>#DIV/0!</v>
      </c>
      <c r="AH63" s="140" t="e">
        <f t="shared" si="20"/>
        <v>#DIV/0!</v>
      </c>
      <c r="AI63" s="140" t="e">
        <f t="shared" si="20"/>
        <v>#DIV/0!</v>
      </c>
      <c r="AJ63" s="140" t="e">
        <f t="shared" si="20"/>
        <v>#DIV/0!</v>
      </c>
      <c r="AK63" s="140" t="e">
        <f t="shared" si="20"/>
        <v>#DIV/0!</v>
      </c>
      <c r="AL63" s="140" t="e">
        <f t="shared" si="20"/>
        <v>#DIV/0!</v>
      </c>
      <c r="AM63" s="140" t="e">
        <f t="shared" si="20"/>
        <v>#DIV/0!</v>
      </c>
      <c r="AN63" s="140" t="e">
        <f t="shared" si="20"/>
        <v>#DIV/0!</v>
      </c>
      <c r="AO63" s="140" t="e">
        <f t="shared" si="20"/>
        <v>#DIV/0!</v>
      </c>
      <c r="AP63" s="140" t="e">
        <f t="shared" si="20"/>
        <v>#DIV/0!</v>
      </c>
      <c r="AQ63" s="140" t="e">
        <f t="shared" si="20"/>
        <v>#DIV/0!</v>
      </c>
      <c r="AV63" s="141" t="e">
        <f>SUM(G63:AQ63)-D63</f>
        <v>#DIV/0!</v>
      </c>
    </row>
    <row r="65" spans="1:48" ht="15" x14ac:dyDescent="0.35">
      <c r="A65" s="138" t="s">
        <v>174</v>
      </c>
    </row>
    <row r="66" spans="1:48" x14ac:dyDescent="0.2">
      <c r="A66" s="1" t="s">
        <v>175</v>
      </c>
      <c r="G66" s="130" t="s">
        <v>180</v>
      </c>
      <c r="H66" s="130" t="s">
        <v>180</v>
      </c>
      <c r="I66" s="130" t="s">
        <v>180</v>
      </c>
      <c r="J66" s="130" t="s">
        <v>180</v>
      </c>
      <c r="K66" s="127">
        <f>+'Personnel Allocations '!AE41</f>
        <v>0</v>
      </c>
      <c r="L66" s="127">
        <f>+'Personnel Allocations '!AH41</f>
        <v>0</v>
      </c>
      <c r="M66" s="132" t="s">
        <v>180</v>
      </c>
      <c r="N66" s="131">
        <f>+'Personnel Allocations '!AN41</f>
        <v>0</v>
      </c>
      <c r="O66" s="131">
        <f>+'Personnel Allocations '!AQ41</f>
        <v>0</v>
      </c>
      <c r="P66" s="131">
        <f>+'Personnel Allocations '!AT41</f>
        <v>0</v>
      </c>
      <c r="Q66" s="131">
        <v>0</v>
      </c>
      <c r="R66" s="132" t="s">
        <v>180</v>
      </c>
      <c r="S66" s="132" t="s">
        <v>180</v>
      </c>
      <c r="T66" s="132" t="s">
        <v>180</v>
      </c>
      <c r="U66" s="132" t="s">
        <v>180</v>
      </c>
      <c r="V66" s="132" t="s">
        <v>180</v>
      </c>
      <c r="W66" s="131">
        <v>0</v>
      </c>
      <c r="X66" s="132" t="s">
        <v>180</v>
      </c>
      <c r="Y66" s="132" t="s">
        <v>180</v>
      </c>
      <c r="Z66" s="132" t="s">
        <v>180</v>
      </c>
      <c r="AA66" s="132" t="s">
        <v>180</v>
      </c>
      <c r="AB66" s="132" t="s">
        <v>180</v>
      </c>
      <c r="AC66" s="132" t="s">
        <v>180</v>
      </c>
      <c r="AD66" s="131">
        <f>+'Personnel Allocations '!CJ41</f>
        <v>0</v>
      </c>
      <c r="AE66" s="132" t="s">
        <v>180</v>
      </c>
      <c r="AF66" s="131">
        <v>0</v>
      </c>
      <c r="AG66" s="132" t="s">
        <v>180</v>
      </c>
      <c r="AH66" s="132" t="s">
        <v>180</v>
      </c>
      <c r="AI66" s="131">
        <f>+'Personnel Allocations '!CY41</f>
        <v>0</v>
      </c>
      <c r="AJ66" s="131">
        <f>+'Personnel Allocations '!DB41</f>
        <v>0</v>
      </c>
      <c r="AK66" s="132" t="s">
        <v>180</v>
      </c>
      <c r="AL66" s="132" t="s">
        <v>180</v>
      </c>
      <c r="AM66" s="132" t="s">
        <v>180</v>
      </c>
      <c r="AN66" s="131">
        <f>+'Personnel Allocations '!DN41</f>
        <v>0</v>
      </c>
      <c r="AO66" s="132" t="s">
        <v>180</v>
      </c>
      <c r="AP66" s="132" t="s">
        <v>180</v>
      </c>
      <c r="AQ66" s="132" t="s">
        <v>180</v>
      </c>
    </row>
    <row r="67" spans="1:48" x14ac:dyDescent="0.2">
      <c r="A67" s="1" t="s">
        <v>176</v>
      </c>
      <c r="K67" s="128" t="e">
        <f>SUM(K59:K63)</f>
        <v>#DIV/0!</v>
      </c>
      <c r="L67" s="128" t="e">
        <f>SUM(L59:L63)</f>
        <v>#DIV/0!</v>
      </c>
      <c r="N67" s="128" t="e">
        <f>SUM(N59:N63)</f>
        <v>#DIV/0!</v>
      </c>
      <c r="O67" s="128" t="e">
        <f>SUM(O59:O63)</f>
        <v>#DIV/0!</v>
      </c>
      <c r="P67" s="128" t="e">
        <f>SUM(P59:P63)</f>
        <v>#DIV/0!</v>
      </c>
      <c r="Q67" s="128" t="e">
        <f>SUM(Q59:Q63)</f>
        <v>#DIV/0!</v>
      </c>
      <c r="W67" s="128" t="e">
        <f>SUM(W59:W63)</f>
        <v>#DIV/0!</v>
      </c>
      <c r="AD67" s="128" t="e">
        <f>SUM(AD59:AD63)</f>
        <v>#DIV/0!</v>
      </c>
      <c r="AF67" s="128" t="e">
        <f>SUM(AF59:AF63)</f>
        <v>#DIV/0!</v>
      </c>
      <c r="AI67" s="128" t="e">
        <f>SUM(AI59:AI63)</f>
        <v>#DIV/0!</v>
      </c>
      <c r="AJ67" s="128" t="e">
        <f>SUM(AJ59:AJ63)</f>
        <v>#DIV/0!</v>
      </c>
      <c r="AN67" s="128" t="e">
        <f>SUM(AN59:AN63)</f>
        <v>#DIV/0!</v>
      </c>
      <c r="AV67" s="141" t="e">
        <f>SUM(G67:AQ67)-SUM(D59:D63)</f>
        <v>#DIV/0!</v>
      </c>
    </row>
    <row r="68" spans="1:48" x14ac:dyDescent="0.2">
      <c r="A68" s="1" t="s">
        <v>177</v>
      </c>
      <c r="K68" s="128" t="e">
        <f>+K66+K67</f>
        <v>#DIV/0!</v>
      </c>
      <c r="L68" s="128" t="e">
        <f>+L66+L67</f>
        <v>#DIV/0!</v>
      </c>
      <c r="N68" s="128" t="e">
        <f>+N66+N67</f>
        <v>#DIV/0!</v>
      </c>
      <c r="O68" s="128" t="e">
        <f>+O66+O67</f>
        <v>#DIV/0!</v>
      </c>
      <c r="P68" s="128" t="e">
        <f>+P66+P67</f>
        <v>#DIV/0!</v>
      </c>
      <c r="Q68" s="128" t="e">
        <f>+Q66+Q67</f>
        <v>#DIV/0!</v>
      </c>
      <c r="W68" s="128" t="e">
        <f>+W66+W67</f>
        <v>#DIV/0!</v>
      </c>
      <c r="AD68" s="128" t="e">
        <f>+AD66+AD67</f>
        <v>#DIV/0!</v>
      </c>
      <c r="AF68" s="128" t="e">
        <f>+AF66+AF67</f>
        <v>#DIV/0!</v>
      </c>
      <c r="AI68" s="128" t="e">
        <f>+AI66+AI67</f>
        <v>#DIV/0!</v>
      </c>
      <c r="AJ68" s="128" t="e">
        <f>+AJ66+AJ67</f>
        <v>#DIV/0!</v>
      </c>
      <c r="AN68" s="128" t="e">
        <f>+AN66+AN67</f>
        <v>#DIV/0!</v>
      </c>
    </row>
    <row r="69" spans="1:48" x14ac:dyDescent="0.2">
      <c r="A69" s="1" t="s">
        <v>178</v>
      </c>
      <c r="K69" s="128" t="e">
        <f>+K51-K68</f>
        <v>#DIV/0!</v>
      </c>
      <c r="L69" s="128" t="e">
        <f>+L51-L68</f>
        <v>#DIV/0!</v>
      </c>
      <c r="N69" s="128" t="e">
        <f>+N51-N68</f>
        <v>#DIV/0!</v>
      </c>
      <c r="O69" s="128" t="e">
        <f>+O51-O68</f>
        <v>#DIV/0!</v>
      </c>
      <c r="P69" s="128" t="e">
        <f>+P51-P68</f>
        <v>#DIV/0!</v>
      </c>
      <c r="Q69" s="128" t="e">
        <f>+Q51-Q68</f>
        <v>#DIV/0!</v>
      </c>
      <c r="W69" s="128" t="e">
        <f>+W51-W68</f>
        <v>#DIV/0!</v>
      </c>
      <c r="AD69" s="128" t="e">
        <f>+AD51-AD68</f>
        <v>#DIV/0!</v>
      </c>
      <c r="AF69" s="128" t="e">
        <f>+AF51-AF68</f>
        <v>#DIV/0!</v>
      </c>
      <c r="AI69" s="128" t="e">
        <f>+AI51-AI68</f>
        <v>#DIV/0!</v>
      </c>
      <c r="AJ69" s="128" t="e">
        <f>+AJ51-AJ68</f>
        <v>#DIV/0!</v>
      </c>
      <c r="AN69" s="128" t="e">
        <f>+AN51-AN68</f>
        <v>#DIV/0!</v>
      </c>
    </row>
    <row r="70" spans="1:48" x14ac:dyDescent="0.2">
      <c r="A70" s="1" t="s">
        <v>179</v>
      </c>
      <c r="K70" s="129" t="e">
        <f>+K69/K68</f>
        <v>#DIV/0!</v>
      </c>
      <c r="L70" s="129" t="e">
        <f>+L69/L68</f>
        <v>#DIV/0!</v>
      </c>
      <c r="N70" s="129" t="e">
        <f>+N69/N68</f>
        <v>#DIV/0!</v>
      </c>
      <c r="O70" s="129" t="e">
        <f>+O69/O68</f>
        <v>#DIV/0!</v>
      </c>
      <c r="P70" s="129" t="e">
        <f>+P69/P68</f>
        <v>#DIV/0!</v>
      </c>
      <c r="Q70" s="129" t="e">
        <f>+Q69/Q68</f>
        <v>#DIV/0!</v>
      </c>
      <c r="W70" s="129" t="e">
        <f>+W69/W68</f>
        <v>#DIV/0!</v>
      </c>
      <c r="AD70" s="129" t="e">
        <f>+AD69/AD68</f>
        <v>#DIV/0!</v>
      </c>
      <c r="AF70" s="129" t="e">
        <f>+AF69/AF68</f>
        <v>#DIV/0!</v>
      </c>
      <c r="AI70" s="129" t="e">
        <f>+AI69/AI68</f>
        <v>#DIV/0!</v>
      </c>
      <c r="AJ70" s="129" t="e">
        <f>+AJ69/AJ68</f>
        <v>#DIV/0!</v>
      </c>
      <c r="AN70" s="129" t="e">
        <f>+AN69/AN68</f>
        <v>#DIV/0!</v>
      </c>
    </row>
  </sheetData>
  <mergeCells count="1">
    <mergeCell ref="E9:F9"/>
  </mergeCells>
  <phoneticPr fontId="0" type="noConversion"/>
  <pageMargins left="0.25" right="0" top="0.25" bottom="0.25" header="0.5" footer="0.5"/>
  <pageSetup paperSize="5" scale="79" orientation="landscape" r:id="rId1"/>
  <headerFooter alignWithMargins="0">
    <oddFooter>&amp;L&amp;9&amp;F.xls (&amp;A)&amp;C&amp;9Page &amp;P of &amp;N&amp;R&amp;9&amp;D,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N51"/>
  <sheetViews>
    <sheetView topLeftCell="L1" workbookViewId="0">
      <selection activeCell="AN15" sqref="AN15"/>
    </sheetView>
  </sheetViews>
  <sheetFormatPr defaultRowHeight="12.75" x14ac:dyDescent="0.2"/>
  <cols>
    <col min="1" max="1" width="25" customWidth="1"/>
    <col min="2" max="2" width="23.7109375" customWidth="1"/>
    <col min="3" max="3" width="15.7109375" customWidth="1"/>
    <col min="4" max="4" width="10.5703125" customWidth="1"/>
    <col min="5" max="5" width="10.85546875" customWidth="1"/>
    <col min="7" max="7" width="13" customWidth="1"/>
    <col min="9" max="9" width="12.7109375" customWidth="1"/>
    <col min="12" max="12" width="11.5703125" customWidth="1"/>
    <col min="14" max="14" width="11.7109375" customWidth="1"/>
    <col min="15" max="15" width="13.7109375" customWidth="1"/>
    <col min="16" max="17" width="12.7109375" customWidth="1"/>
    <col min="18" max="18" width="11.140625" customWidth="1"/>
    <col min="19" max="19" width="11.28515625" customWidth="1"/>
    <col min="20" max="20" width="11.140625" customWidth="1"/>
    <col min="22" max="22" width="12.7109375" customWidth="1"/>
    <col min="23" max="23" width="13.7109375" customWidth="1"/>
    <col min="24" max="24" width="10.42578125" customWidth="1"/>
    <col min="25" max="25" width="12.7109375" customWidth="1"/>
    <col min="26" max="26" width="10.7109375" customWidth="1"/>
    <col min="28" max="28" width="13.7109375" customWidth="1"/>
    <col min="29" max="31" width="10.7109375" customWidth="1"/>
    <col min="32" max="32" width="11.7109375" customWidth="1"/>
    <col min="33" max="33" width="12.7109375" customWidth="1"/>
    <col min="34" max="34" width="11.7109375" customWidth="1"/>
    <col min="35" max="35" width="10.7109375" customWidth="1"/>
    <col min="36" max="37" width="11.7109375" customWidth="1"/>
    <col min="38" max="38" width="10.7109375" customWidth="1"/>
    <col min="39" max="39" width="12.7109375" customWidth="1"/>
    <col min="40" max="40" width="10.7109375" customWidth="1"/>
  </cols>
  <sheetData>
    <row r="1" spans="1:40" x14ac:dyDescent="0.2">
      <c r="A1" s="174" t="s">
        <v>222</v>
      </c>
      <c r="B1" s="174"/>
      <c r="D1" s="86"/>
      <c r="F1" s="47"/>
    </row>
    <row r="2" spans="1:40" x14ac:dyDescent="0.2">
      <c r="A2" s="174" t="s">
        <v>223</v>
      </c>
      <c r="B2" s="174"/>
      <c r="D2" s="87"/>
      <c r="F2" s="47"/>
    </row>
    <row r="3" spans="1:40" x14ac:dyDescent="0.2">
      <c r="A3" s="174" t="s">
        <v>227</v>
      </c>
      <c r="B3" s="174"/>
    </row>
    <row r="4" spans="1:40" x14ac:dyDescent="0.2">
      <c r="A4" s="174" t="s">
        <v>194</v>
      </c>
      <c r="B4" s="175"/>
      <c r="D4" s="107"/>
      <c r="G4" s="72"/>
      <c r="H4" s="72"/>
    </row>
    <row r="5" spans="1:40" x14ac:dyDescent="0.2">
      <c r="A5" s="174" t="s">
        <v>225</v>
      </c>
      <c r="B5" s="175"/>
      <c r="D5" s="107"/>
      <c r="G5" s="72"/>
      <c r="H5" s="72"/>
    </row>
    <row r="6" spans="1:40" x14ac:dyDescent="0.2">
      <c r="A6" s="151"/>
      <c r="B6" s="152" t="s">
        <v>206</v>
      </c>
      <c r="D6" s="223"/>
      <c r="E6" s="223"/>
      <c r="G6" s="82"/>
    </row>
    <row r="7" spans="1:40" x14ac:dyDescent="0.2">
      <c r="A7" s="47" t="s">
        <v>100</v>
      </c>
      <c r="D7" s="82"/>
      <c r="G7" s="82"/>
    </row>
    <row r="8" spans="1:40" x14ac:dyDescent="0.2">
      <c r="A8" s="47" t="s">
        <v>101</v>
      </c>
      <c r="D8" s="82"/>
      <c r="G8" s="82"/>
    </row>
    <row r="9" spans="1:40" x14ac:dyDescent="0.2">
      <c r="A9" s="47" t="s">
        <v>102</v>
      </c>
      <c r="D9" s="82"/>
      <c r="G9" s="82"/>
    </row>
    <row r="10" spans="1:40" x14ac:dyDescent="0.2">
      <c r="A10" s="145" t="s">
        <v>196</v>
      </c>
      <c r="B10" s="146"/>
      <c r="C10" s="46"/>
      <c r="D10" s="82"/>
      <c r="G10" s="82"/>
    </row>
    <row r="11" spans="1:40" x14ac:dyDescent="0.2">
      <c r="A11" s="147" t="s">
        <v>195</v>
      </c>
      <c r="B11" s="154"/>
      <c r="C11" s="47"/>
      <c r="D11" s="82"/>
      <c r="G11" s="82"/>
      <c r="H11" s="46"/>
      <c r="J11" s="46"/>
      <c r="K11" s="46"/>
      <c r="L11" s="46"/>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row>
    <row r="12" spans="1:40" x14ac:dyDescent="0.2">
      <c r="A12" s="149" t="s">
        <v>197</v>
      </c>
      <c r="B12" s="154"/>
      <c r="C12" s="47"/>
      <c r="D12" s="214"/>
      <c r="E12" s="214"/>
      <c r="F12" s="214"/>
      <c r="G12" s="47"/>
      <c r="H12" s="47"/>
      <c r="I12" s="47"/>
      <c r="J12" s="47"/>
      <c r="K12" s="47"/>
      <c r="L12" s="47"/>
      <c r="M12" s="47"/>
      <c r="N12" s="29"/>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row>
    <row r="13" spans="1:40" x14ac:dyDescent="0.2">
      <c r="A13" s="148" t="s">
        <v>198</v>
      </c>
      <c r="B13" s="155"/>
      <c r="C13" s="47"/>
      <c r="D13" s="47"/>
      <c r="E13" s="47"/>
      <c r="G13" s="47"/>
      <c r="H13" s="47"/>
      <c r="I13" s="47"/>
      <c r="J13" s="47"/>
      <c r="K13" s="47"/>
      <c r="L13" s="47"/>
      <c r="M13" s="47"/>
      <c r="N13" s="29"/>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row>
    <row r="14" spans="1:40" ht="13.5" thickBot="1" x14ac:dyDescent="0.25">
      <c r="A14" s="70"/>
      <c r="B14" s="71"/>
      <c r="C14" s="85" t="s">
        <v>1</v>
      </c>
      <c r="D14" s="30" t="s">
        <v>2</v>
      </c>
      <c r="E14" s="30" t="s">
        <v>3</v>
      </c>
      <c r="F14" s="30" t="s">
        <v>4</v>
      </c>
      <c r="G14" s="30" t="s">
        <v>5</v>
      </c>
      <c r="H14" s="30" t="s">
        <v>6</v>
      </c>
      <c r="I14" s="30" t="s">
        <v>7</v>
      </c>
      <c r="J14" s="30" t="s">
        <v>8</v>
      </c>
      <c r="K14" s="30" t="s">
        <v>9</v>
      </c>
      <c r="L14" s="30" t="s">
        <v>10</v>
      </c>
      <c r="M14" s="30" t="s">
        <v>11</v>
      </c>
      <c r="N14" s="30" t="s">
        <v>12</v>
      </c>
      <c r="O14" s="30" t="s">
        <v>13</v>
      </c>
      <c r="P14" s="30" t="s">
        <v>14</v>
      </c>
      <c r="Q14" s="30" t="s">
        <v>15</v>
      </c>
      <c r="R14" s="30" t="s">
        <v>16</v>
      </c>
      <c r="S14" s="30" t="s">
        <v>17</v>
      </c>
      <c r="T14" s="30" t="s">
        <v>18</v>
      </c>
      <c r="U14" s="30" t="s">
        <v>19</v>
      </c>
      <c r="V14" s="30" t="s">
        <v>20</v>
      </c>
      <c r="W14" s="30" t="s">
        <v>21</v>
      </c>
      <c r="X14" s="30" t="s">
        <v>22</v>
      </c>
      <c r="Y14" s="30" t="s">
        <v>23</v>
      </c>
      <c r="Z14" s="30" t="s">
        <v>24</v>
      </c>
      <c r="AA14" s="30" t="s">
        <v>25</v>
      </c>
      <c r="AB14" s="30" t="s">
        <v>26</v>
      </c>
      <c r="AC14" s="30" t="s">
        <v>27</v>
      </c>
      <c r="AD14" s="30" t="s">
        <v>28</v>
      </c>
      <c r="AE14" s="30" t="s">
        <v>29</v>
      </c>
      <c r="AF14" s="30" t="s">
        <v>30</v>
      </c>
      <c r="AG14" s="30" t="s">
        <v>31</v>
      </c>
      <c r="AH14" s="30" t="s">
        <v>32</v>
      </c>
      <c r="AI14" s="30" t="s">
        <v>33</v>
      </c>
      <c r="AJ14" s="30" t="s">
        <v>34</v>
      </c>
      <c r="AK14" s="30" t="s">
        <v>35</v>
      </c>
      <c r="AL14" s="30" t="s">
        <v>36</v>
      </c>
      <c r="AM14" s="30" t="s">
        <v>37</v>
      </c>
      <c r="AN14" s="30" t="s">
        <v>38</v>
      </c>
    </row>
    <row r="15" spans="1:40" ht="77.25" thickBot="1" x14ac:dyDescent="0.25">
      <c r="A15" s="215" t="s">
        <v>103</v>
      </c>
      <c r="B15" s="216"/>
      <c r="C15" s="194" t="s">
        <v>104</v>
      </c>
      <c r="D15" s="32" t="str">
        <f>'Service Items'!B1</f>
        <v>Adult Day Care</v>
      </c>
      <c r="E15" s="32" t="str">
        <f>'Service Items'!B2</f>
        <v>Assurance</v>
      </c>
      <c r="F15" s="32" t="str">
        <f>'Service Items'!B3</f>
        <v>Caregiver Training/Support (Group)</v>
      </c>
      <c r="G15" s="32" t="str">
        <f>'Service Items'!B4</f>
        <v>Caregiver Training/Support (Individual)</v>
      </c>
      <c r="H15" s="32" t="str">
        <f>'Service Items'!B5</f>
        <v>Case Aide</v>
      </c>
      <c r="I15" s="32" t="str">
        <f>'Service Items'!B6</f>
        <v>Case Management</v>
      </c>
      <c r="J15" s="32" t="str">
        <f>'Service Items'!B7</f>
        <v>Chore</v>
      </c>
      <c r="K15" s="32" t="str">
        <f>'Service Items'!B8</f>
        <v>Companionship</v>
      </c>
      <c r="L15" s="32" t="str">
        <f>'Service Items'!B9</f>
        <v>Counseling (Gereontological) Group</v>
      </c>
      <c r="M15" s="32" t="str">
        <f>'Service Items'!B10</f>
        <v>Counseling (Gereontological) Individual</v>
      </c>
      <c r="N15" s="32" t="str">
        <f>'Service Items'!B11</f>
        <v>Counseling (Mental Health/Screening) Group</v>
      </c>
      <c r="O15" s="32" t="str">
        <f>'Service Items'!B12</f>
        <v>Counseling (Mental Health/Screening) Individual</v>
      </c>
      <c r="P15" s="32" t="str">
        <f>'Service Items'!B13</f>
        <v>Emergency Alert Response</v>
      </c>
      <c r="Q15" s="32" t="str">
        <f>'Service Items'!B14</f>
        <v>Home Delivered Meals</v>
      </c>
      <c r="R15" s="32" t="str">
        <f>'Service Items'!B15</f>
        <v>Homemaker</v>
      </c>
      <c r="S15" s="32" t="str">
        <f>'Service Items'!B16</f>
        <v>Personal Care</v>
      </c>
      <c r="T15" s="32" t="str">
        <f>'Service Items'!B17</f>
        <v>Respite (Facility Based)</v>
      </c>
      <c r="U15" s="32" t="str">
        <f>'Service Items'!B18</f>
        <v>Respite (In-Home)</v>
      </c>
      <c r="V15" s="32" t="str">
        <f>'Service Items'!B19</f>
        <v>Transportation</v>
      </c>
      <c r="W15" s="32" t="str">
        <f>'Service Items'!B20</f>
        <v>Pest Control Maintenance</v>
      </c>
      <c r="X15" s="32">
        <f>'Service Items'!B21</f>
        <v>0</v>
      </c>
      <c r="Y15" s="32">
        <f>'Service Items'!B22</f>
        <v>0</v>
      </c>
      <c r="Z15" s="32">
        <f>'Service Items'!B23</f>
        <v>0</v>
      </c>
      <c r="AA15" s="32">
        <f>'Service Items'!B24</f>
        <v>0</v>
      </c>
      <c r="AB15" s="32">
        <f>'Service Items'!B25</f>
        <v>0</v>
      </c>
      <c r="AC15" s="32">
        <f>'Service Items'!B26</f>
        <v>0</v>
      </c>
      <c r="AD15" s="32">
        <f>'Service Items'!B27</f>
        <v>0</v>
      </c>
      <c r="AE15" s="32">
        <f>'Service Items'!B28</f>
        <v>0</v>
      </c>
      <c r="AF15" s="32">
        <f>'Service Items'!B29</f>
        <v>0</v>
      </c>
      <c r="AG15" s="32">
        <f>'Service Items'!B30</f>
        <v>0</v>
      </c>
      <c r="AH15" s="32">
        <f>'Service Items'!B31</f>
        <v>0</v>
      </c>
      <c r="AI15" s="32">
        <f>'Service Items'!B32</f>
        <v>0</v>
      </c>
      <c r="AJ15" s="32">
        <f>'Service Items'!B33</f>
        <v>0</v>
      </c>
      <c r="AK15" s="32">
        <f>'Service Items'!B34</f>
        <v>0</v>
      </c>
      <c r="AL15" s="32">
        <f>'Service Items'!B35</f>
        <v>0</v>
      </c>
      <c r="AM15" s="32">
        <f>'Service Items'!B36</f>
        <v>0</v>
      </c>
      <c r="AN15" s="32">
        <f>'Service Items'!B37</f>
        <v>0</v>
      </c>
    </row>
    <row r="16" spans="1:40" x14ac:dyDescent="0.2">
      <c r="A16" s="224" t="s">
        <v>105</v>
      </c>
      <c r="B16" s="225"/>
      <c r="C16" s="48" t="e">
        <f>SUM(D16:AN16)</f>
        <v>#DIV/0!</v>
      </c>
      <c r="D16" s="133" t="e">
        <f>+D20*'Unit Cost Worksheet'!G55</f>
        <v>#DIV/0!</v>
      </c>
      <c r="E16" s="142" t="e">
        <f>+E20*'Unit Cost Worksheet'!H55</f>
        <v>#DIV/0!</v>
      </c>
      <c r="F16" s="142" t="e">
        <f>+F20*'Unit Cost Worksheet'!I55</f>
        <v>#DIV/0!</v>
      </c>
      <c r="G16" s="142" t="e">
        <f>+G20*'Unit Cost Worksheet'!J55</f>
        <v>#DIV/0!</v>
      </c>
      <c r="H16" s="142" t="e">
        <f>+H20*'Unit Cost Worksheet'!K55</f>
        <v>#DIV/0!</v>
      </c>
      <c r="I16" s="142" t="e">
        <f>+I20*'Unit Cost Worksheet'!L55</f>
        <v>#DIV/0!</v>
      </c>
      <c r="J16" s="142" t="e">
        <f>+J20*'Unit Cost Worksheet'!M55</f>
        <v>#DIV/0!</v>
      </c>
      <c r="K16" s="142" t="e">
        <f>+K20*'Unit Cost Worksheet'!N55</f>
        <v>#DIV/0!</v>
      </c>
      <c r="L16" s="142" t="e">
        <f>+L20*'Unit Cost Worksheet'!O55</f>
        <v>#DIV/0!</v>
      </c>
      <c r="M16" s="142" t="e">
        <f>+M20*'Unit Cost Worksheet'!P55</f>
        <v>#DIV/0!</v>
      </c>
      <c r="N16" s="142" t="e">
        <f>+N20*'Unit Cost Worksheet'!Q55</f>
        <v>#DIV/0!</v>
      </c>
      <c r="O16" s="142" t="e">
        <f>+O20*'Unit Cost Worksheet'!R55</f>
        <v>#DIV/0!</v>
      </c>
      <c r="P16" s="142" t="e">
        <f>+P20*'Unit Cost Worksheet'!S55</f>
        <v>#DIV/0!</v>
      </c>
      <c r="Q16" s="142" t="e">
        <f>+Q20*'Unit Cost Worksheet'!T55</f>
        <v>#DIV/0!</v>
      </c>
      <c r="R16" s="142" t="e">
        <f>+R20*'Unit Cost Worksheet'!U55</f>
        <v>#DIV/0!</v>
      </c>
      <c r="S16" s="142" t="e">
        <f>+S20*'Unit Cost Worksheet'!V55</f>
        <v>#DIV/0!</v>
      </c>
      <c r="T16" s="142" t="e">
        <f>+T20*'Unit Cost Worksheet'!W55</f>
        <v>#DIV/0!</v>
      </c>
      <c r="U16" s="142" t="e">
        <f>+U20*'Unit Cost Worksheet'!X55</f>
        <v>#DIV/0!</v>
      </c>
      <c r="V16" s="142" t="e">
        <f>+V20*'Unit Cost Worksheet'!Y55</f>
        <v>#DIV/0!</v>
      </c>
      <c r="W16" s="142" t="e">
        <f>+W20*'Unit Cost Worksheet'!Z55</f>
        <v>#DIV/0!</v>
      </c>
      <c r="X16" s="142" t="e">
        <f>+X20*'Unit Cost Worksheet'!AA55</f>
        <v>#DIV/0!</v>
      </c>
      <c r="Y16" s="142" t="e">
        <f>+Y20*'Unit Cost Worksheet'!AB55</f>
        <v>#DIV/0!</v>
      </c>
      <c r="Z16" s="142" t="e">
        <f>+Z20*'Unit Cost Worksheet'!AC55</f>
        <v>#DIV/0!</v>
      </c>
      <c r="AA16" s="142" t="e">
        <f>+AA20*'Unit Cost Worksheet'!AD55</f>
        <v>#DIV/0!</v>
      </c>
      <c r="AB16" s="142" t="e">
        <f>+AB20*'Unit Cost Worksheet'!AE55</f>
        <v>#DIV/0!</v>
      </c>
      <c r="AC16" s="142" t="e">
        <f>+AC20*'Unit Cost Worksheet'!AF55</f>
        <v>#DIV/0!</v>
      </c>
      <c r="AD16" s="142" t="e">
        <f>+AD20*'Unit Cost Worksheet'!AG55</f>
        <v>#DIV/0!</v>
      </c>
      <c r="AE16" s="142" t="e">
        <f>+AE20*'Unit Cost Worksheet'!AH55</f>
        <v>#DIV/0!</v>
      </c>
      <c r="AF16" s="142" t="e">
        <f>+AF20*'Unit Cost Worksheet'!AI55</f>
        <v>#DIV/0!</v>
      </c>
      <c r="AG16" s="142" t="e">
        <f>+AG20*'Unit Cost Worksheet'!AJ55</f>
        <v>#DIV/0!</v>
      </c>
      <c r="AH16" s="142" t="e">
        <f>+AH20*'Unit Cost Worksheet'!AK55</f>
        <v>#DIV/0!</v>
      </c>
      <c r="AI16" s="142" t="e">
        <f>+AI20*'Unit Cost Worksheet'!AL55</f>
        <v>#DIV/0!</v>
      </c>
      <c r="AJ16" s="142" t="e">
        <f>+AJ20*'Unit Cost Worksheet'!AM55</f>
        <v>#DIV/0!</v>
      </c>
      <c r="AK16" s="142" t="e">
        <f>+AK20*'Unit Cost Worksheet'!AN55</f>
        <v>#DIV/0!</v>
      </c>
      <c r="AL16" s="142" t="e">
        <f>+AL20*'Unit Cost Worksheet'!AO55</f>
        <v>#DIV/0!</v>
      </c>
      <c r="AM16" s="142" t="e">
        <f>+AM20*'Unit Cost Worksheet'!AP55</f>
        <v>#DIV/0!</v>
      </c>
      <c r="AN16" s="142" t="e">
        <f>+AN20*'Unit Cost Worksheet'!AQ55</f>
        <v>#DIV/0!</v>
      </c>
    </row>
    <row r="17" spans="1:40" x14ac:dyDescent="0.2">
      <c r="A17" s="217" t="s">
        <v>106</v>
      </c>
      <c r="B17" s="218"/>
      <c r="C17" s="48" t="e">
        <f>SUM(D17:AN17)</f>
        <v>#DIV/0!</v>
      </c>
      <c r="D17" s="117" t="e">
        <f>+'Unit Cost Worksheet'!G54*'Support Budget by Program'!D20</f>
        <v>#DIV/0!</v>
      </c>
      <c r="E17" s="117" t="e">
        <f>+'Unit Cost Worksheet'!H54*'Support Budget by Program'!E20</f>
        <v>#DIV/0!</v>
      </c>
      <c r="F17" s="117" t="e">
        <f>+'Unit Cost Worksheet'!I54*'Support Budget by Program'!F20</f>
        <v>#DIV/0!</v>
      </c>
      <c r="G17" s="117" t="e">
        <f>+'Unit Cost Worksheet'!J54*'Support Budget by Program'!G20</f>
        <v>#DIV/0!</v>
      </c>
      <c r="H17" s="117" t="e">
        <f>+'Unit Cost Worksheet'!K54*'Support Budget by Program'!H20</f>
        <v>#DIV/0!</v>
      </c>
      <c r="I17" s="117" t="e">
        <f>+'Unit Cost Worksheet'!L54*'Support Budget by Program'!I20</f>
        <v>#DIV/0!</v>
      </c>
      <c r="J17" s="117" t="e">
        <f>+'Unit Cost Worksheet'!M54*'Support Budget by Program'!J20</f>
        <v>#DIV/0!</v>
      </c>
      <c r="K17" s="117" t="e">
        <f>+'Unit Cost Worksheet'!N54*'Support Budget by Program'!K20</f>
        <v>#DIV/0!</v>
      </c>
      <c r="L17" s="117" t="e">
        <f>+'Unit Cost Worksheet'!O54*'Support Budget by Program'!L20</f>
        <v>#DIV/0!</v>
      </c>
      <c r="M17" s="117" t="e">
        <f>+'Unit Cost Worksheet'!P54*'Support Budget by Program'!M20</f>
        <v>#DIV/0!</v>
      </c>
      <c r="N17" s="117" t="e">
        <f>+'Unit Cost Worksheet'!Q54*'Support Budget by Program'!N20</f>
        <v>#DIV/0!</v>
      </c>
      <c r="O17" s="117" t="e">
        <f>+'Unit Cost Worksheet'!R54*'Support Budget by Program'!O20</f>
        <v>#DIV/0!</v>
      </c>
      <c r="P17" s="117" t="e">
        <f>+'Unit Cost Worksheet'!S54*'Support Budget by Program'!P20</f>
        <v>#DIV/0!</v>
      </c>
      <c r="Q17" s="117" t="e">
        <f>+'Unit Cost Worksheet'!T54*'Support Budget by Program'!Q20</f>
        <v>#DIV/0!</v>
      </c>
      <c r="R17" s="117" t="e">
        <f>+'Unit Cost Worksheet'!U54*'Support Budget by Program'!R20</f>
        <v>#DIV/0!</v>
      </c>
      <c r="S17" s="117" t="e">
        <f>+'Unit Cost Worksheet'!V54*'Support Budget by Program'!S20</f>
        <v>#DIV/0!</v>
      </c>
      <c r="T17" s="117" t="e">
        <f>+'Unit Cost Worksheet'!W54*'Support Budget by Program'!T20</f>
        <v>#DIV/0!</v>
      </c>
      <c r="U17" s="117" t="e">
        <f>+'Unit Cost Worksheet'!X54*'Support Budget by Program'!U20</f>
        <v>#DIV/0!</v>
      </c>
      <c r="V17" s="117" t="e">
        <f>+'Unit Cost Worksheet'!Y54*'Support Budget by Program'!V20</f>
        <v>#DIV/0!</v>
      </c>
      <c r="W17" s="117" t="e">
        <f>+'Unit Cost Worksheet'!Z54*'Support Budget by Program'!W20</f>
        <v>#DIV/0!</v>
      </c>
      <c r="X17" s="117" t="e">
        <f>+'Unit Cost Worksheet'!AA54*'Support Budget by Program'!X20</f>
        <v>#DIV/0!</v>
      </c>
      <c r="Y17" s="117" t="e">
        <f>+'Unit Cost Worksheet'!AB54*'Support Budget by Program'!Y20</f>
        <v>#DIV/0!</v>
      </c>
      <c r="Z17" s="117" t="e">
        <f>+'Unit Cost Worksheet'!AC54*'Support Budget by Program'!Z20</f>
        <v>#DIV/0!</v>
      </c>
      <c r="AA17" s="117" t="e">
        <f>+'Unit Cost Worksheet'!AD54*'Support Budget by Program'!AA20</f>
        <v>#DIV/0!</v>
      </c>
      <c r="AB17" s="117" t="e">
        <f>+'Unit Cost Worksheet'!AE54*'Support Budget by Program'!AB20</f>
        <v>#DIV/0!</v>
      </c>
      <c r="AC17" s="117" t="e">
        <f>+'Unit Cost Worksheet'!AF54*'Support Budget by Program'!AC20</f>
        <v>#DIV/0!</v>
      </c>
      <c r="AD17" s="117" t="e">
        <f>+'Unit Cost Worksheet'!AG54*'Support Budget by Program'!AD20</f>
        <v>#DIV/0!</v>
      </c>
      <c r="AE17" s="117" t="e">
        <f>+'Unit Cost Worksheet'!AH54*'Support Budget by Program'!AE20</f>
        <v>#DIV/0!</v>
      </c>
      <c r="AF17" s="117" t="e">
        <f>+'Unit Cost Worksheet'!AI54*'Support Budget by Program'!AF20</f>
        <v>#DIV/0!</v>
      </c>
      <c r="AG17" s="117" t="e">
        <f>+'Unit Cost Worksheet'!AJ54*'Support Budget by Program'!AG20</f>
        <v>#DIV/0!</v>
      </c>
      <c r="AH17" s="117" t="e">
        <f>+'Unit Cost Worksheet'!AK54*'Support Budget by Program'!AH20</f>
        <v>#DIV/0!</v>
      </c>
      <c r="AI17" s="117" t="e">
        <f>+'Unit Cost Worksheet'!AL54*'Support Budget by Program'!AI20</f>
        <v>#DIV/0!</v>
      </c>
      <c r="AJ17" s="117" t="e">
        <f>+'Unit Cost Worksheet'!AM54*'Support Budget by Program'!AJ20</f>
        <v>#DIV/0!</v>
      </c>
      <c r="AK17" s="117" t="e">
        <f>+'Unit Cost Worksheet'!AN54*'Support Budget by Program'!AK20</f>
        <v>#DIV/0!</v>
      </c>
      <c r="AL17" s="117" t="e">
        <f>+'Unit Cost Worksheet'!AO54*'Support Budget by Program'!AL20</f>
        <v>#DIV/0!</v>
      </c>
      <c r="AM17" s="117" t="e">
        <f>+'Unit Cost Worksheet'!AP54*'Support Budget by Program'!AM20</f>
        <v>#DIV/0!</v>
      </c>
      <c r="AN17" s="117" t="e">
        <f>+'Unit Cost Worksheet'!AQ54*'Support Budget by Program'!AN20</f>
        <v>#DIV/0!</v>
      </c>
    </row>
    <row r="18" spans="1:40" x14ac:dyDescent="0.2">
      <c r="A18" s="221" t="s">
        <v>107</v>
      </c>
      <c r="B18" s="222"/>
      <c r="C18" s="52" t="e">
        <f>SUM(D18:AN18)</f>
        <v>#DIV/0!</v>
      </c>
      <c r="D18" s="53" t="e">
        <f>SUM(D16:D17)</f>
        <v>#DIV/0!</v>
      </c>
      <c r="E18" s="55" t="e">
        <f>SUM(E16:E17)</f>
        <v>#DIV/0!</v>
      </c>
      <c r="F18" s="55" t="e">
        <f t="shared" ref="F18:AN18" si="0">SUM(F16:F17)</f>
        <v>#DIV/0!</v>
      </c>
      <c r="G18" s="55" t="e">
        <f t="shared" si="0"/>
        <v>#DIV/0!</v>
      </c>
      <c r="H18" s="55" t="e">
        <f t="shared" si="0"/>
        <v>#DIV/0!</v>
      </c>
      <c r="I18" s="55" t="e">
        <f t="shared" si="0"/>
        <v>#DIV/0!</v>
      </c>
      <c r="J18" s="55" t="e">
        <f t="shared" si="0"/>
        <v>#DIV/0!</v>
      </c>
      <c r="K18" s="55" t="e">
        <f t="shared" si="0"/>
        <v>#DIV/0!</v>
      </c>
      <c r="L18" s="55" t="e">
        <f t="shared" si="0"/>
        <v>#DIV/0!</v>
      </c>
      <c r="M18" s="55" t="e">
        <f t="shared" si="0"/>
        <v>#DIV/0!</v>
      </c>
      <c r="N18" s="55" t="e">
        <f t="shared" si="0"/>
        <v>#DIV/0!</v>
      </c>
      <c r="O18" s="55" t="e">
        <f t="shared" si="0"/>
        <v>#DIV/0!</v>
      </c>
      <c r="P18" s="55" t="e">
        <f t="shared" si="0"/>
        <v>#DIV/0!</v>
      </c>
      <c r="Q18" s="55" t="e">
        <f t="shared" si="0"/>
        <v>#DIV/0!</v>
      </c>
      <c r="R18" s="55" t="e">
        <f t="shared" si="0"/>
        <v>#DIV/0!</v>
      </c>
      <c r="S18" s="55" t="e">
        <f t="shared" si="0"/>
        <v>#DIV/0!</v>
      </c>
      <c r="T18" s="55" t="e">
        <f t="shared" si="0"/>
        <v>#DIV/0!</v>
      </c>
      <c r="U18" s="55" t="e">
        <f t="shared" si="0"/>
        <v>#DIV/0!</v>
      </c>
      <c r="V18" s="55" t="e">
        <f t="shared" si="0"/>
        <v>#DIV/0!</v>
      </c>
      <c r="W18" s="55" t="e">
        <f t="shared" si="0"/>
        <v>#DIV/0!</v>
      </c>
      <c r="X18" s="55" t="e">
        <f t="shared" si="0"/>
        <v>#DIV/0!</v>
      </c>
      <c r="Y18" s="55" t="e">
        <f t="shared" si="0"/>
        <v>#DIV/0!</v>
      </c>
      <c r="Z18" s="55" t="e">
        <f t="shared" si="0"/>
        <v>#DIV/0!</v>
      </c>
      <c r="AA18" s="55" t="e">
        <f t="shared" si="0"/>
        <v>#DIV/0!</v>
      </c>
      <c r="AB18" s="55" t="e">
        <f t="shared" si="0"/>
        <v>#DIV/0!</v>
      </c>
      <c r="AC18" s="55" t="e">
        <f t="shared" si="0"/>
        <v>#DIV/0!</v>
      </c>
      <c r="AD18" s="55" t="e">
        <f t="shared" si="0"/>
        <v>#DIV/0!</v>
      </c>
      <c r="AE18" s="55" t="e">
        <f t="shared" si="0"/>
        <v>#DIV/0!</v>
      </c>
      <c r="AF18" s="55" t="e">
        <f t="shared" si="0"/>
        <v>#DIV/0!</v>
      </c>
      <c r="AG18" s="55" t="e">
        <f t="shared" si="0"/>
        <v>#DIV/0!</v>
      </c>
      <c r="AH18" s="55" t="e">
        <f t="shared" si="0"/>
        <v>#DIV/0!</v>
      </c>
      <c r="AI18" s="55" t="e">
        <f t="shared" si="0"/>
        <v>#DIV/0!</v>
      </c>
      <c r="AJ18" s="55" t="e">
        <f t="shared" si="0"/>
        <v>#DIV/0!</v>
      </c>
      <c r="AK18" s="55" t="e">
        <f t="shared" si="0"/>
        <v>#DIV/0!</v>
      </c>
      <c r="AL18" s="55" t="e">
        <f t="shared" si="0"/>
        <v>#DIV/0!</v>
      </c>
      <c r="AM18" s="55" t="e">
        <f t="shared" si="0"/>
        <v>#DIV/0!</v>
      </c>
      <c r="AN18" s="55" t="e">
        <f t="shared" si="0"/>
        <v>#DIV/0!</v>
      </c>
    </row>
    <row r="19" spans="1:40" x14ac:dyDescent="0.2">
      <c r="A19" s="210"/>
      <c r="B19" s="211"/>
      <c r="C19" s="48"/>
      <c r="D19" s="49"/>
      <c r="E19" s="50"/>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row>
    <row r="20" spans="1:40" x14ac:dyDescent="0.2">
      <c r="A20" s="212" t="s">
        <v>108</v>
      </c>
      <c r="B20" s="213"/>
      <c r="C20" s="67">
        <f>SUM(D20:AN20)</f>
        <v>0</v>
      </c>
      <c r="D20" s="176">
        <v>0</v>
      </c>
      <c r="E20" s="177">
        <v>0</v>
      </c>
      <c r="F20" s="177">
        <v>0</v>
      </c>
      <c r="G20" s="177">
        <v>0</v>
      </c>
      <c r="H20" s="177">
        <v>0</v>
      </c>
      <c r="I20" s="177">
        <v>0</v>
      </c>
      <c r="J20" s="177">
        <v>0</v>
      </c>
      <c r="K20" s="177">
        <v>0</v>
      </c>
      <c r="L20" s="177">
        <v>0</v>
      </c>
      <c r="M20" s="177">
        <v>0</v>
      </c>
      <c r="N20" s="177">
        <v>0</v>
      </c>
      <c r="O20" s="177">
        <v>0</v>
      </c>
      <c r="P20" s="177">
        <v>0</v>
      </c>
      <c r="Q20" s="177">
        <v>0</v>
      </c>
      <c r="R20" s="177">
        <v>0</v>
      </c>
      <c r="S20" s="177">
        <v>0</v>
      </c>
      <c r="T20" s="177">
        <v>0</v>
      </c>
      <c r="U20" s="177">
        <v>0</v>
      </c>
      <c r="V20" s="177">
        <v>0</v>
      </c>
      <c r="W20" s="177">
        <v>0</v>
      </c>
      <c r="X20" s="177">
        <v>0</v>
      </c>
      <c r="Y20" s="177">
        <v>0</v>
      </c>
      <c r="Z20" s="177">
        <v>0</v>
      </c>
      <c r="AA20" s="177">
        <v>0</v>
      </c>
      <c r="AB20" s="177">
        <v>0</v>
      </c>
      <c r="AC20" s="177">
        <v>0</v>
      </c>
      <c r="AD20" s="177">
        <v>0</v>
      </c>
      <c r="AE20" s="177">
        <v>0</v>
      </c>
      <c r="AF20" s="177">
        <v>0</v>
      </c>
      <c r="AG20" s="177">
        <v>0</v>
      </c>
      <c r="AH20" s="177">
        <v>0</v>
      </c>
      <c r="AI20" s="177">
        <v>0</v>
      </c>
      <c r="AJ20" s="177">
        <v>0</v>
      </c>
      <c r="AK20" s="177">
        <v>0</v>
      </c>
      <c r="AL20" s="177">
        <v>0</v>
      </c>
      <c r="AM20" s="177">
        <v>0</v>
      </c>
      <c r="AN20" s="177">
        <v>0</v>
      </c>
    </row>
    <row r="21" spans="1:40" ht="25.5" customHeight="1" x14ac:dyDescent="0.2">
      <c r="A21" s="219" t="s">
        <v>218</v>
      </c>
      <c r="B21" s="220"/>
      <c r="C21" s="48"/>
      <c r="D21" s="49"/>
      <c r="E21" s="50"/>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row>
    <row r="22" spans="1:40" x14ac:dyDescent="0.2">
      <c r="A22" s="221" t="s">
        <v>117</v>
      </c>
      <c r="B22" s="222"/>
      <c r="C22" s="56" t="s">
        <v>97</v>
      </c>
      <c r="D22" s="53" t="e">
        <f>'Unit Cost Worksheet'!G53</f>
        <v>#DIV/0!</v>
      </c>
      <c r="E22" s="53" t="e">
        <f>'Unit Cost Worksheet'!H53</f>
        <v>#DIV/0!</v>
      </c>
      <c r="F22" s="53" t="e">
        <f>'Unit Cost Worksheet'!I53</f>
        <v>#DIV/0!</v>
      </c>
      <c r="G22" s="53" t="e">
        <f>'Unit Cost Worksheet'!J53</f>
        <v>#DIV/0!</v>
      </c>
      <c r="H22" s="53" t="e">
        <f>'Unit Cost Worksheet'!K53</f>
        <v>#DIV/0!</v>
      </c>
      <c r="I22" s="53" t="e">
        <f>'Unit Cost Worksheet'!L53</f>
        <v>#DIV/0!</v>
      </c>
      <c r="J22" s="53" t="e">
        <f>'Unit Cost Worksheet'!M53</f>
        <v>#DIV/0!</v>
      </c>
      <c r="K22" s="53" t="e">
        <f>'Unit Cost Worksheet'!N53</f>
        <v>#DIV/0!</v>
      </c>
      <c r="L22" s="53" t="e">
        <f>'Unit Cost Worksheet'!O53</f>
        <v>#DIV/0!</v>
      </c>
      <c r="M22" s="53" t="e">
        <f>'Unit Cost Worksheet'!P53</f>
        <v>#DIV/0!</v>
      </c>
      <c r="N22" s="53" t="e">
        <f>'Unit Cost Worksheet'!Q53</f>
        <v>#DIV/0!</v>
      </c>
      <c r="O22" s="53" t="e">
        <f>'Unit Cost Worksheet'!R53</f>
        <v>#DIV/0!</v>
      </c>
      <c r="P22" s="53" t="e">
        <f>'Unit Cost Worksheet'!S53</f>
        <v>#DIV/0!</v>
      </c>
      <c r="Q22" s="53" t="e">
        <f>'Unit Cost Worksheet'!T53</f>
        <v>#DIV/0!</v>
      </c>
      <c r="R22" s="53" t="e">
        <f>'Unit Cost Worksheet'!U53</f>
        <v>#DIV/0!</v>
      </c>
      <c r="S22" s="53" t="e">
        <f>'Unit Cost Worksheet'!V53</f>
        <v>#DIV/0!</v>
      </c>
      <c r="T22" s="53" t="e">
        <f>'Unit Cost Worksheet'!W53</f>
        <v>#DIV/0!</v>
      </c>
      <c r="U22" s="53" t="e">
        <f>'Unit Cost Worksheet'!X53</f>
        <v>#DIV/0!</v>
      </c>
      <c r="V22" s="53" t="e">
        <f>'Unit Cost Worksheet'!Y53</f>
        <v>#DIV/0!</v>
      </c>
      <c r="W22" s="53" t="e">
        <f>'Unit Cost Worksheet'!Z53</f>
        <v>#DIV/0!</v>
      </c>
      <c r="X22" s="53" t="e">
        <f>'Unit Cost Worksheet'!AA53</f>
        <v>#DIV/0!</v>
      </c>
      <c r="Y22" s="53" t="e">
        <f>'Unit Cost Worksheet'!AB53</f>
        <v>#DIV/0!</v>
      </c>
      <c r="Z22" s="53" t="e">
        <f>'Unit Cost Worksheet'!AC53</f>
        <v>#DIV/0!</v>
      </c>
      <c r="AA22" s="53" t="e">
        <f>'Unit Cost Worksheet'!AD53</f>
        <v>#DIV/0!</v>
      </c>
      <c r="AB22" s="53" t="e">
        <f>'Unit Cost Worksheet'!AE53</f>
        <v>#DIV/0!</v>
      </c>
      <c r="AC22" s="53" t="e">
        <f>'Unit Cost Worksheet'!AF53</f>
        <v>#DIV/0!</v>
      </c>
      <c r="AD22" s="53" t="e">
        <f>'Unit Cost Worksheet'!AG53</f>
        <v>#DIV/0!</v>
      </c>
      <c r="AE22" s="53" t="e">
        <f>'Unit Cost Worksheet'!AH53</f>
        <v>#DIV/0!</v>
      </c>
      <c r="AF22" s="53" t="e">
        <f>'Unit Cost Worksheet'!AI53</f>
        <v>#DIV/0!</v>
      </c>
      <c r="AG22" s="53" t="e">
        <f>'Unit Cost Worksheet'!AJ53</f>
        <v>#DIV/0!</v>
      </c>
      <c r="AH22" s="53" t="e">
        <f>'Unit Cost Worksheet'!AK53</f>
        <v>#DIV/0!</v>
      </c>
      <c r="AI22" s="53" t="e">
        <f>'Unit Cost Worksheet'!AL53</f>
        <v>#DIV/0!</v>
      </c>
      <c r="AJ22" s="53" t="e">
        <f>'Unit Cost Worksheet'!AM53</f>
        <v>#DIV/0!</v>
      </c>
      <c r="AK22" s="53" t="e">
        <f>'Unit Cost Worksheet'!AN53</f>
        <v>#DIV/0!</v>
      </c>
      <c r="AL22" s="53" t="e">
        <f>'Unit Cost Worksheet'!AO53</f>
        <v>#DIV/0!</v>
      </c>
      <c r="AM22" s="53" t="e">
        <f>'Unit Cost Worksheet'!AP53</f>
        <v>#DIV/0!</v>
      </c>
      <c r="AN22" s="53" t="e">
        <f>'Unit Cost Worksheet'!AQ53</f>
        <v>#DIV/0!</v>
      </c>
    </row>
    <row r="23" spans="1:40" x14ac:dyDescent="0.2">
      <c r="A23" s="210"/>
      <c r="B23" s="211"/>
      <c r="C23" s="48"/>
      <c r="D23" s="50"/>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row>
    <row r="24" spans="1:40" x14ac:dyDescent="0.2">
      <c r="A24" s="221" t="s">
        <v>157</v>
      </c>
      <c r="B24" s="222"/>
      <c r="C24" s="52">
        <f>SUM(D24:AN24)</f>
        <v>0</v>
      </c>
      <c r="D24" s="77">
        <v>0</v>
      </c>
      <c r="E24" s="58">
        <v>0</v>
      </c>
      <c r="F24" s="58">
        <v>0</v>
      </c>
      <c r="G24" s="58">
        <v>0</v>
      </c>
      <c r="H24" s="58">
        <v>0</v>
      </c>
      <c r="I24" s="58">
        <v>0</v>
      </c>
      <c r="J24" s="58">
        <v>0</v>
      </c>
      <c r="K24" s="58">
        <v>0</v>
      </c>
      <c r="L24" s="58">
        <v>0</v>
      </c>
      <c r="M24" s="58">
        <v>0</v>
      </c>
      <c r="N24" s="58">
        <v>0</v>
      </c>
      <c r="O24" s="58">
        <v>0</v>
      </c>
      <c r="P24" s="58">
        <v>0</v>
      </c>
      <c r="Q24" s="58">
        <v>0</v>
      </c>
      <c r="R24" s="58">
        <v>0</v>
      </c>
      <c r="S24" s="58">
        <v>0</v>
      </c>
      <c r="T24" s="58">
        <v>0</v>
      </c>
      <c r="U24" s="58">
        <v>0</v>
      </c>
      <c r="V24" s="58">
        <v>0</v>
      </c>
      <c r="W24" s="58">
        <v>0</v>
      </c>
      <c r="X24" s="58">
        <v>0</v>
      </c>
      <c r="Y24" s="58">
        <v>0</v>
      </c>
      <c r="Z24" s="58">
        <v>0</v>
      </c>
      <c r="AA24" s="58">
        <v>0</v>
      </c>
      <c r="AB24" s="58">
        <v>0</v>
      </c>
      <c r="AC24" s="58">
        <v>0</v>
      </c>
      <c r="AD24" s="58">
        <v>0</v>
      </c>
      <c r="AE24" s="58">
        <v>0</v>
      </c>
      <c r="AF24" s="58">
        <v>0</v>
      </c>
      <c r="AG24" s="58">
        <v>0</v>
      </c>
      <c r="AH24" s="58">
        <v>0</v>
      </c>
      <c r="AI24" s="58">
        <v>0</v>
      </c>
      <c r="AJ24" s="58">
        <v>0</v>
      </c>
      <c r="AK24" s="58">
        <v>0</v>
      </c>
      <c r="AL24" s="58">
        <v>0</v>
      </c>
      <c r="AM24" s="58">
        <v>0</v>
      </c>
      <c r="AN24" s="58">
        <v>0</v>
      </c>
    </row>
    <row r="25" spans="1:40" x14ac:dyDescent="0.2">
      <c r="A25" s="210"/>
      <c r="B25" s="211"/>
      <c r="C25" s="48"/>
      <c r="D25" s="59"/>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row>
    <row r="26" spans="1:40" x14ac:dyDescent="0.2">
      <c r="A26" s="212" t="s">
        <v>109</v>
      </c>
      <c r="B26" s="213"/>
      <c r="C26" s="48">
        <f>SUM(D26:AN26)</f>
        <v>0</v>
      </c>
      <c r="D26" s="61">
        <v>0</v>
      </c>
      <c r="E26" s="62">
        <v>0</v>
      </c>
      <c r="F26" s="62">
        <v>0</v>
      </c>
      <c r="G26" s="62">
        <v>0</v>
      </c>
      <c r="H26" s="62">
        <v>0</v>
      </c>
      <c r="I26" s="62">
        <v>0</v>
      </c>
      <c r="J26" s="62">
        <v>0</v>
      </c>
      <c r="K26" s="62">
        <v>0</v>
      </c>
      <c r="L26" s="62">
        <v>0</v>
      </c>
      <c r="M26" s="62">
        <v>0</v>
      </c>
      <c r="N26" s="62">
        <v>0</v>
      </c>
      <c r="O26" s="62">
        <v>0</v>
      </c>
      <c r="P26" s="62">
        <v>0</v>
      </c>
      <c r="Q26" s="62">
        <v>0</v>
      </c>
      <c r="R26" s="62">
        <v>0</v>
      </c>
      <c r="S26" s="62">
        <v>0</v>
      </c>
      <c r="T26" s="62">
        <v>0</v>
      </c>
      <c r="U26" s="62">
        <v>0</v>
      </c>
      <c r="V26" s="62">
        <v>0</v>
      </c>
      <c r="W26" s="62">
        <v>0</v>
      </c>
      <c r="X26" s="62">
        <v>0</v>
      </c>
      <c r="Y26" s="62">
        <v>0</v>
      </c>
      <c r="Z26" s="62">
        <v>0</v>
      </c>
      <c r="AA26" s="62">
        <v>0</v>
      </c>
      <c r="AB26" s="62">
        <v>0</v>
      </c>
      <c r="AC26" s="62">
        <v>0</v>
      </c>
      <c r="AD26" s="62">
        <v>0</v>
      </c>
      <c r="AE26" s="62">
        <v>0</v>
      </c>
      <c r="AF26" s="62">
        <v>0</v>
      </c>
      <c r="AG26" s="62">
        <v>0</v>
      </c>
      <c r="AH26" s="62">
        <v>0</v>
      </c>
      <c r="AI26" s="62">
        <v>0</v>
      </c>
      <c r="AJ26" s="62">
        <v>0</v>
      </c>
      <c r="AK26" s="62">
        <v>0</v>
      </c>
      <c r="AL26" s="62">
        <v>0</v>
      </c>
      <c r="AM26" s="62">
        <v>0</v>
      </c>
      <c r="AN26" s="62">
        <v>0</v>
      </c>
    </row>
    <row r="27" spans="1:40" x14ac:dyDescent="0.2">
      <c r="A27" s="212"/>
      <c r="B27" s="213"/>
      <c r="C27" s="48"/>
      <c r="D27" s="59"/>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row>
    <row r="28" spans="1:40" x14ac:dyDescent="0.2">
      <c r="A28" s="217" t="s">
        <v>110</v>
      </c>
      <c r="B28" s="218"/>
      <c r="C28" s="48" t="e">
        <f>SUM(D28:AN28)</f>
        <v>#DIV/0!</v>
      </c>
      <c r="D28" s="61" t="e">
        <f>+D17</f>
        <v>#DIV/0!</v>
      </c>
      <c r="E28" s="61" t="e">
        <f t="shared" ref="E28:AN28" si="1">+E17</f>
        <v>#DIV/0!</v>
      </c>
      <c r="F28" s="61" t="e">
        <f t="shared" si="1"/>
        <v>#DIV/0!</v>
      </c>
      <c r="G28" s="61" t="e">
        <f t="shared" si="1"/>
        <v>#DIV/0!</v>
      </c>
      <c r="H28" s="61" t="e">
        <f t="shared" si="1"/>
        <v>#DIV/0!</v>
      </c>
      <c r="I28" s="61" t="e">
        <f t="shared" si="1"/>
        <v>#DIV/0!</v>
      </c>
      <c r="J28" s="61" t="e">
        <f t="shared" si="1"/>
        <v>#DIV/0!</v>
      </c>
      <c r="K28" s="61" t="e">
        <f t="shared" si="1"/>
        <v>#DIV/0!</v>
      </c>
      <c r="L28" s="61" t="e">
        <f t="shared" si="1"/>
        <v>#DIV/0!</v>
      </c>
      <c r="M28" s="61" t="e">
        <f t="shared" si="1"/>
        <v>#DIV/0!</v>
      </c>
      <c r="N28" s="61" t="e">
        <f t="shared" si="1"/>
        <v>#DIV/0!</v>
      </c>
      <c r="O28" s="61" t="e">
        <f t="shared" si="1"/>
        <v>#DIV/0!</v>
      </c>
      <c r="P28" s="61" t="e">
        <f t="shared" si="1"/>
        <v>#DIV/0!</v>
      </c>
      <c r="Q28" s="61" t="e">
        <f t="shared" si="1"/>
        <v>#DIV/0!</v>
      </c>
      <c r="R28" s="61" t="e">
        <f t="shared" si="1"/>
        <v>#DIV/0!</v>
      </c>
      <c r="S28" s="61" t="e">
        <f t="shared" si="1"/>
        <v>#DIV/0!</v>
      </c>
      <c r="T28" s="61" t="e">
        <f t="shared" si="1"/>
        <v>#DIV/0!</v>
      </c>
      <c r="U28" s="61" t="e">
        <f t="shared" si="1"/>
        <v>#DIV/0!</v>
      </c>
      <c r="V28" s="61" t="e">
        <f t="shared" si="1"/>
        <v>#DIV/0!</v>
      </c>
      <c r="W28" s="61" t="e">
        <f t="shared" si="1"/>
        <v>#DIV/0!</v>
      </c>
      <c r="X28" s="61" t="e">
        <f t="shared" si="1"/>
        <v>#DIV/0!</v>
      </c>
      <c r="Y28" s="61" t="e">
        <f t="shared" si="1"/>
        <v>#DIV/0!</v>
      </c>
      <c r="Z28" s="61" t="e">
        <f t="shared" si="1"/>
        <v>#DIV/0!</v>
      </c>
      <c r="AA28" s="61" t="e">
        <f t="shared" si="1"/>
        <v>#DIV/0!</v>
      </c>
      <c r="AB28" s="61" t="e">
        <f t="shared" si="1"/>
        <v>#DIV/0!</v>
      </c>
      <c r="AC28" s="61" t="e">
        <f t="shared" si="1"/>
        <v>#DIV/0!</v>
      </c>
      <c r="AD28" s="61" t="e">
        <f t="shared" si="1"/>
        <v>#DIV/0!</v>
      </c>
      <c r="AE28" s="61" t="e">
        <f t="shared" si="1"/>
        <v>#DIV/0!</v>
      </c>
      <c r="AF28" s="61" t="e">
        <f t="shared" si="1"/>
        <v>#DIV/0!</v>
      </c>
      <c r="AG28" s="61" t="e">
        <f t="shared" si="1"/>
        <v>#DIV/0!</v>
      </c>
      <c r="AH28" s="61" t="e">
        <f t="shared" si="1"/>
        <v>#DIV/0!</v>
      </c>
      <c r="AI28" s="61" t="e">
        <f t="shared" si="1"/>
        <v>#DIV/0!</v>
      </c>
      <c r="AJ28" s="61" t="e">
        <f t="shared" si="1"/>
        <v>#DIV/0!</v>
      </c>
      <c r="AK28" s="61" t="e">
        <f t="shared" si="1"/>
        <v>#DIV/0!</v>
      </c>
      <c r="AL28" s="61" t="e">
        <f t="shared" si="1"/>
        <v>#DIV/0!</v>
      </c>
      <c r="AM28" s="61" t="e">
        <f t="shared" si="1"/>
        <v>#DIV/0!</v>
      </c>
      <c r="AN28" s="61" t="e">
        <f t="shared" si="1"/>
        <v>#DIV/0!</v>
      </c>
    </row>
    <row r="29" spans="1:40" x14ac:dyDescent="0.2">
      <c r="A29" s="212"/>
      <c r="B29" s="213"/>
      <c r="C29" s="48"/>
      <c r="D29" s="59"/>
      <c r="E29" s="60"/>
      <c r="F29" s="60"/>
      <c r="G29" s="60"/>
      <c r="H29" s="60"/>
      <c r="I29" s="60"/>
      <c r="J29" s="60"/>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row>
    <row r="30" spans="1:40" x14ac:dyDescent="0.2">
      <c r="A30" s="212" t="s">
        <v>192</v>
      </c>
      <c r="B30" s="213"/>
      <c r="C30" s="48">
        <f>SUM(D30:AN30)</f>
        <v>0</v>
      </c>
      <c r="D30" s="61">
        <v>0</v>
      </c>
      <c r="E30" s="62">
        <v>0</v>
      </c>
      <c r="F30" s="62">
        <v>0</v>
      </c>
      <c r="G30" s="62">
        <v>0</v>
      </c>
      <c r="H30" s="62">
        <v>0</v>
      </c>
      <c r="I30" s="62">
        <v>0</v>
      </c>
      <c r="J30" s="62">
        <v>0</v>
      </c>
      <c r="K30" s="62">
        <v>0</v>
      </c>
      <c r="L30" s="62">
        <v>0</v>
      </c>
      <c r="M30" s="62">
        <v>0</v>
      </c>
      <c r="N30" s="62">
        <v>0</v>
      </c>
      <c r="O30" s="62">
        <v>0</v>
      </c>
      <c r="P30" s="62">
        <v>0</v>
      </c>
      <c r="Q30" s="62">
        <v>0</v>
      </c>
      <c r="R30" s="62">
        <v>0</v>
      </c>
      <c r="S30" s="62">
        <v>0</v>
      </c>
      <c r="T30" s="62">
        <v>0</v>
      </c>
      <c r="U30" s="62">
        <v>0</v>
      </c>
      <c r="V30" s="62">
        <v>0</v>
      </c>
      <c r="W30" s="62">
        <v>0</v>
      </c>
      <c r="X30" s="62">
        <v>0</v>
      </c>
      <c r="Y30" s="62">
        <v>0</v>
      </c>
      <c r="Z30" s="62">
        <v>0</v>
      </c>
      <c r="AA30" s="62">
        <v>0</v>
      </c>
      <c r="AB30" s="62">
        <v>0</v>
      </c>
      <c r="AC30" s="62">
        <v>0</v>
      </c>
      <c r="AD30" s="62">
        <v>0</v>
      </c>
      <c r="AE30" s="62">
        <v>0</v>
      </c>
      <c r="AF30" s="62">
        <v>0</v>
      </c>
      <c r="AG30" s="62">
        <v>0</v>
      </c>
      <c r="AH30" s="62">
        <v>0</v>
      </c>
      <c r="AI30" s="62">
        <v>0</v>
      </c>
      <c r="AJ30" s="62">
        <v>0</v>
      </c>
      <c r="AK30" s="62">
        <v>0</v>
      </c>
      <c r="AL30" s="62">
        <v>0</v>
      </c>
      <c r="AM30" s="62">
        <v>0</v>
      </c>
      <c r="AN30" s="62">
        <v>0</v>
      </c>
    </row>
    <row r="31" spans="1:40" x14ac:dyDescent="0.2">
      <c r="A31" s="212"/>
      <c r="B31" s="213"/>
      <c r="C31" s="48"/>
      <c r="D31" s="50"/>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row>
    <row r="32" spans="1:40" x14ac:dyDescent="0.2">
      <c r="A32" s="221" t="s">
        <v>111</v>
      </c>
      <c r="B32" s="222"/>
      <c r="C32" s="52" t="e">
        <f>SUM(D32:AN32)</f>
        <v>#DIV/0!</v>
      </c>
      <c r="D32" s="54" t="e">
        <f>SUM(D26:D30)</f>
        <v>#DIV/0!</v>
      </c>
      <c r="E32" s="55" t="e">
        <f>SUM(E26:E30)</f>
        <v>#DIV/0!</v>
      </c>
      <c r="F32" s="55" t="e">
        <f t="shared" ref="F32:AN32" si="2">SUM(F26:F30)</f>
        <v>#DIV/0!</v>
      </c>
      <c r="G32" s="55" t="e">
        <f t="shared" si="2"/>
        <v>#DIV/0!</v>
      </c>
      <c r="H32" s="55" t="e">
        <f t="shared" si="2"/>
        <v>#DIV/0!</v>
      </c>
      <c r="I32" s="55" t="e">
        <f t="shared" si="2"/>
        <v>#DIV/0!</v>
      </c>
      <c r="J32" s="55" t="e">
        <f t="shared" si="2"/>
        <v>#DIV/0!</v>
      </c>
      <c r="K32" s="55" t="e">
        <f t="shared" si="2"/>
        <v>#DIV/0!</v>
      </c>
      <c r="L32" s="55" t="e">
        <f t="shared" si="2"/>
        <v>#DIV/0!</v>
      </c>
      <c r="M32" s="55" t="e">
        <f t="shared" si="2"/>
        <v>#DIV/0!</v>
      </c>
      <c r="N32" s="55" t="e">
        <f t="shared" si="2"/>
        <v>#DIV/0!</v>
      </c>
      <c r="O32" s="55" t="e">
        <f t="shared" si="2"/>
        <v>#DIV/0!</v>
      </c>
      <c r="P32" s="55" t="e">
        <f t="shared" si="2"/>
        <v>#DIV/0!</v>
      </c>
      <c r="Q32" s="55" t="e">
        <f t="shared" si="2"/>
        <v>#DIV/0!</v>
      </c>
      <c r="R32" s="55" t="e">
        <f t="shared" si="2"/>
        <v>#DIV/0!</v>
      </c>
      <c r="S32" s="55" t="e">
        <f t="shared" si="2"/>
        <v>#DIV/0!</v>
      </c>
      <c r="T32" s="55" t="e">
        <f t="shared" si="2"/>
        <v>#DIV/0!</v>
      </c>
      <c r="U32" s="55" t="e">
        <f t="shared" si="2"/>
        <v>#DIV/0!</v>
      </c>
      <c r="V32" s="55" t="e">
        <f t="shared" si="2"/>
        <v>#DIV/0!</v>
      </c>
      <c r="W32" s="55" t="e">
        <f t="shared" si="2"/>
        <v>#DIV/0!</v>
      </c>
      <c r="X32" s="55" t="e">
        <f t="shared" si="2"/>
        <v>#DIV/0!</v>
      </c>
      <c r="Y32" s="55" t="e">
        <f t="shared" si="2"/>
        <v>#DIV/0!</v>
      </c>
      <c r="Z32" s="55" t="e">
        <f t="shared" si="2"/>
        <v>#DIV/0!</v>
      </c>
      <c r="AA32" s="55" t="e">
        <f t="shared" si="2"/>
        <v>#DIV/0!</v>
      </c>
      <c r="AB32" s="55" t="e">
        <f t="shared" si="2"/>
        <v>#DIV/0!</v>
      </c>
      <c r="AC32" s="55" t="e">
        <f t="shared" si="2"/>
        <v>#DIV/0!</v>
      </c>
      <c r="AD32" s="55" t="e">
        <f t="shared" si="2"/>
        <v>#DIV/0!</v>
      </c>
      <c r="AE32" s="55" t="e">
        <f t="shared" si="2"/>
        <v>#DIV/0!</v>
      </c>
      <c r="AF32" s="55" t="e">
        <f t="shared" si="2"/>
        <v>#DIV/0!</v>
      </c>
      <c r="AG32" s="55" t="e">
        <f t="shared" si="2"/>
        <v>#DIV/0!</v>
      </c>
      <c r="AH32" s="55" t="e">
        <f t="shared" si="2"/>
        <v>#DIV/0!</v>
      </c>
      <c r="AI32" s="55" t="e">
        <f t="shared" si="2"/>
        <v>#DIV/0!</v>
      </c>
      <c r="AJ32" s="55" t="e">
        <f t="shared" si="2"/>
        <v>#DIV/0!</v>
      </c>
      <c r="AK32" s="55" t="e">
        <f t="shared" si="2"/>
        <v>#DIV/0!</v>
      </c>
      <c r="AL32" s="55" t="e">
        <f t="shared" si="2"/>
        <v>#DIV/0!</v>
      </c>
      <c r="AM32" s="55" t="e">
        <f t="shared" si="2"/>
        <v>#DIV/0!</v>
      </c>
      <c r="AN32" s="55" t="e">
        <f t="shared" si="2"/>
        <v>#DIV/0!</v>
      </c>
    </row>
    <row r="33" spans="1:40" x14ac:dyDescent="0.2">
      <c r="A33" s="210"/>
      <c r="B33" s="211"/>
      <c r="C33" s="48"/>
      <c r="D33" s="50"/>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row>
    <row r="34" spans="1:40" x14ac:dyDescent="0.2">
      <c r="A34" s="212" t="s">
        <v>156</v>
      </c>
      <c r="B34" s="213"/>
      <c r="C34" s="48">
        <f>SUM(D34:AN34)</f>
        <v>0</v>
      </c>
      <c r="D34" s="61">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2">
        <v>0</v>
      </c>
      <c r="AB34" s="62">
        <v>0</v>
      </c>
      <c r="AC34" s="62">
        <v>0</v>
      </c>
      <c r="AD34" s="62">
        <v>0</v>
      </c>
      <c r="AE34" s="62">
        <v>0</v>
      </c>
      <c r="AF34" s="62">
        <v>0</v>
      </c>
      <c r="AG34" s="62">
        <v>0</v>
      </c>
      <c r="AH34" s="62">
        <v>0</v>
      </c>
      <c r="AI34" s="62">
        <v>0</v>
      </c>
      <c r="AJ34" s="62">
        <v>0</v>
      </c>
      <c r="AK34" s="62">
        <v>0</v>
      </c>
      <c r="AL34" s="62">
        <v>0</v>
      </c>
      <c r="AM34" s="62">
        <v>0</v>
      </c>
      <c r="AN34" s="62">
        <v>0</v>
      </c>
    </row>
    <row r="35" spans="1:40" x14ac:dyDescent="0.2">
      <c r="A35" s="212" t="s">
        <v>217</v>
      </c>
      <c r="B35" s="213"/>
      <c r="C35" s="48">
        <f>SUM(D35:AN35)</f>
        <v>0</v>
      </c>
      <c r="D35" s="61">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2">
        <v>0</v>
      </c>
      <c r="AB35" s="62">
        <v>0</v>
      </c>
      <c r="AC35" s="62">
        <v>0</v>
      </c>
      <c r="AD35" s="62">
        <v>0</v>
      </c>
      <c r="AE35" s="62">
        <v>0</v>
      </c>
      <c r="AF35" s="62">
        <v>0</v>
      </c>
      <c r="AG35" s="62">
        <v>0</v>
      </c>
      <c r="AH35" s="62">
        <v>0</v>
      </c>
      <c r="AI35" s="62">
        <v>0</v>
      </c>
      <c r="AJ35" s="62">
        <v>0</v>
      </c>
      <c r="AK35" s="62">
        <v>0</v>
      </c>
      <c r="AL35" s="62">
        <v>0</v>
      </c>
      <c r="AM35" s="62">
        <v>0</v>
      </c>
      <c r="AN35" s="62">
        <v>0</v>
      </c>
    </row>
    <row r="36" spans="1:40" x14ac:dyDescent="0.2">
      <c r="A36" s="208" t="s">
        <v>193</v>
      </c>
      <c r="B36" s="209"/>
      <c r="C36" s="52">
        <f>SUM(D36:AN36)</f>
        <v>0</v>
      </c>
      <c r="D36" s="57">
        <v>0</v>
      </c>
      <c r="E36" s="58">
        <v>0</v>
      </c>
      <c r="F36" s="58">
        <v>0</v>
      </c>
      <c r="G36" s="58">
        <v>0</v>
      </c>
      <c r="H36" s="58">
        <v>0</v>
      </c>
      <c r="I36" s="58">
        <v>0</v>
      </c>
      <c r="J36" s="58">
        <v>0</v>
      </c>
      <c r="K36" s="58">
        <v>0</v>
      </c>
      <c r="L36" s="58">
        <v>0</v>
      </c>
      <c r="M36" s="58">
        <v>0</v>
      </c>
      <c r="N36" s="58">
        <v>0</v>
      </c>
      <c r="O36" s="58">
        <v>0</v>
      </c>
      <c r="P36" s="58">
        <v>0</v>
      </c>
      <c r="Q36" s="58">
        <v>0</v>
      </c>
      <c r="R36" s="58">
        <v>0</v>
      </c>
      <c r="S36" s="58">
        <v>0</v>
      </c>
      <c r="T36" s="58">
        <v>0</v>
      </c>
      <c r="U36" s="58">
        <v>0</v>
      </c>
      <c r="V36" s="58">
        <v>0</v>
      </c>
      <c r="W36" s="58">
        <v>0</v>
      </c>
      <c r="X36" s="58">
        <v>0</v>
      </c>
      <c r="Y36" s="58">
        <v>0</v>
      </c>
      <c r="Z36" s="58">
        <v>0</v>
      </c>
      <c r="AA36" s="58">
        <v>0</v>
      </c>
      <c r="AB36" s="58">
        <v>0</v>
      </c>
      <c r="AC36" s="58">
        <v>0</v>
      </c>
      <c r="AD36" s="58">
        <v>0</v>
      </c>
      <c r="AE36" s="58">
        <v>0</v>
      </c>
      <c r="AF36" s="58">
        <v>0</v>
      </c>
      <c r="AG36" s="58">
        <v>0</v>
      </c>
      <c r="AH36" s="58">
        <v>0</v>
      </c>
      <c r="AI36" s="58">
        <v>0</v>
      </c>
      <c r="AJ36" s="58">
        <v>0</v>
      </c>
      <c r="AK36" s="58">
        <v>0</v>
      </c>
      <c r="AL36" s="58">
        <v>0</v>
      </c>
      <c r="AM36" s="58">
        <v>0</v>
      </c>
      <c r="AN36" s="58">
        <v>0</v>
      </c>
    </row>
    <row r="37" spans="1:40" x14ac:dyDescent="0.2">
      <c r="A37" s="210"/>
      <c r="B37" s="211"/>
      <c r="C37" s="48"/>
      <c r="D37" s="50"/>
      <c r="E37" s="120"/>
      <c r="F37" s="118"/>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row>
    <row r="38" spans="1:40" x14ac:dyDescent="0.2">
      <c r="A38" s="217" t="s">
        <v>112</v>
      </c>
      <c r="B38" s="218"/>
      <c r="C38" s="48" t="e">
        <f>SUM(D38:AN38)</f>
        <v>#DIV/0!</v>
      </c>
      <c r="D38" s="50" t="e">
        <f>D18-D24-D32-D34-D35-D36</f>
        <v>#DIV/0!</v>
      </c>
      <c r="E38" s="50" t="e">
        <f t="shared" ref="E38:AN38" si="3">E18-E24-E32-E34-E35-E36</f>
        <v>#DIV/0!</v>
      </c>
      <c r="F38" s="50" t="e">
        <f t="shared" si="3"/>
        <v>#DIV/0!</v>
      </c>
      <c r="G38" s="50" t="e">
        <f t="shared" si="3"/>
        <v>#DIV/0!</v>
      </c>
      <c r="H38" s="50" t="e">
        <f t="shared" si="3"/>
        <v>#DIV/0!</v>
      </c>
      <c r="I38" s="50" t="e">
        <f t="shared" si="3"/>
        <v>#DIV/0!</v>
      </c>
      <c r="J38" s="50" t="e">
        <f t="shared" si="3"/>
        <v>#DIV/0!</v>
      </c>
      <c r="K38" s="50" t="e">
        <f t="shared" si="3"/>
        <v>#DIV/0!</v>
      </c>
      <c r="L38" s="50" t="e">
        <f t="shared" si="3"/>
        <v>#DIV/0!</v>
      </c>
      <c r="M38" s="50" t="e">
        <f t="shared" si="3"/>
        <v>#DIV/0!</v>
      </c>
      <c r="N38" s="50" t="e">
        <f t="shared" si="3"/>
        <v>#DIV/0!</v>
      </c>
      <c r="O38" s="50" t="e">
        <f t="shared" si="3"/>
        <v>#DIV/0!</v>
      </c>
      <c r="P38" s="50" t="e">
        <f t="shared" si="3"/>
        <v>#DIV/0!</v>
      </c>
      <c r="Q38" s="50" t="e">
        <f t="shared" si="3"/>
        <v>#DIV/0!</v>
      </c>
      <c r="R38" s="50" t="e">
        <f t="shared" si="3"/>
        <v>#DIV/0!</v>
      </c>
      <c r="S38" s="50" t="e">
        <f t="shared" si="3"/>
        <v>#DIV/0!</v>
      </c>
      <c r="T38" s="50" t="e">
        <f t="shared" si="3"/>
        <v>#DIV/0!</v>
      </c>
      <c r="U38" s="50" t="e">
        <f t="shared" si="3"/>
        <v>#DIV/0!</v>
      </c>
      <c r="V38" s="50" t="e">
        <f t="shared" si="3"/>
        <v>#DIV/0!</v>
      </c>
      <c r="W38" s="50" t="e">
        <f t="shared" si="3"/>
        <v>#DIV/0!</v>
      </c>
      <c r="X38" s="50" t="e">
        <f t="shared" si="3"/>
        <v>#DIV/0!</v>
      </c>
      <c r="Y38" s="50" t="e">
        <f t="shared" si="3"/>
        <v>#DIV/0!</v>
      </c>
      <c r="Z38" s="50" t="e">
        <f t="shared" si="3"/>
        <v>#DIV/0!</v>
      </c>
      <c r="AA38" s="50" t="e">
        <f t="shared" si="3"/>
        <v>#DIV/0!</v>
      </c>
      <c r="AB38" s="50" t="e">
        <f t="shared" si="3"/>
        <v>#DIV/0!</v>
      </c>
      <c r="AC38" s="50" t="e">
        <f t="shared" si="3"/>
        <v>#DIV/0!</v>
      </c>
      <c r="AD38" s="50" t="e">
        <f t="shared" si="3"/>
        <v>#DIV/0!</v>
      </c>
      <c r="AE38" s="50" t="e">
        <f t="shared" si="3"/>
        <v>#DIV/0!</v>
      </c>
      <c r="AF38" s="50" t="e">
        <f t="shared" si="3"/>
        <v>#DIV/0!</v>
      </c>
      <c r="AG38" s="50" t="e">
        <f t="shared" si="3"/>
        <v>#DIV/0!</v>
      </c>
      <c r="AH38" s="50" t="e">
        <f t="shared" si="3"/>
        <v>#DIV/0!</v>
      </c>
      <c r="AI38" s="50" t="e">
        <f t="shared" si="3"/>
        <v>#DIV/0!</v>
      </c>
      <c r="AJ38" s="50" t="e">
        <f t="shared" si="3"/>
        <v>#DIV/0!</v>
      </c>
      <c r="AK38" s="50" t="e">
        <f t="shared" si="3"/>
        <v>#DIV/0!</v>
      </c>
      <c r="AL38" s="50" t="e">
        <f t="shared" si="3"/>
        <v>#DIV/0!</v>
      </c>
      <c r="AM38" s="50" t="e">
        <f t="shared" si="3"/>
        <v>#DIV/0!</v>
      </c>
      <c r="AN38" s="50" t="e">
        <f t="shared" si="3"/>
        <v>#DIV/0!</v>
      </c>
    </row>
    <row r="39" spans="1:40" x14ac:dyDescent="0.2">
      <c r="A39" s="212"/>
      <c r="B39" s="213"/>
      <c r="C39" s="48"/>
      <c r="D39" s="50"/>
      <c r="E39" s="51"/>
      <c r="F39" s="118"/>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row>
    <row r="40" spans="1:40" x14ac:dyDescent="0.2">
      <c r="A40" s="217" t="s">
        <v>143</v>
      </c>
      <c r="B40" s="218"/>
      <c r="C40" s="63" t="s">
        <v>97</v>
      </c>
      <c r="D40" s="50" t="e">
        <f t="shared" ref="D40:AI40" si="4">D38/D20</f>
        <v>#DIV/0!</v>
      </c>
      <c r="E40" s="51" t="e">
        <f t="shared" si="4"/>
        <v>#DIV/0!</v>
      </c>
      <c r="F40" s="118" t="e">
        <f t="shared" si="4"/>
        <v>#DIV/0!</v>
      </c>
      <c r="G40" s="51" t="e">
        <f t="shared" si="4"/>
        <v>#DIV/0!</v>
      </c>
      <c r="H40" s="51" t="e">
        <f t="shared" si="4"/>
        <v>#DIV/0!</v>
      </c>
      <c r="I40" s="51" t="e">
        <f t="shared" si="4"/>
        <v>#DIV/0!</v>
      </c>
      <c r="J40" s="51" t="e">
        <f t="shared" si="4"/>
        <v>#DIV/0!</v>
      </c>
      <c r="K40" s="51" t="e">
        <f t="shared" si="4"/>
        <v>#DIV/0!</v>
      </c>
      <c r="L40" s="51" t="e">
        <f t="shared" si="4"/>
        <v>#DIV/0!</v>
      </c>
      <c r="M40" s="51" t="e">
        <f t="shared" si="4"/>
        <v>#DIV/0!</v>
      </c>
      <c r="N40" s="51" t="e">
        <f t="shared" si="4"/>
        <v>#DIV/0!</v>
      </c>
      <c r="O40" s="51" t="e">
        <f t="shared" si="4"/>
        <v>#DIV/0!</v>
      </c>
      <c r="P40" s="51" t="e">
        <f t="shared" si="4"/>
        <v>#DIV/0!</v>
      </c>
      <c r="Q40" s="51" t="e">
        <f t="shared" si="4"/>
        <v>#DIV/0!</v>
      </c>
      <c r="R40" s="51" t="e">
        <f t="shared" si="4"/>
        <v>#DIV/0!</v>
      </c>
      <c r="S40" s="51" t="e">
        <f t="shared" si="4"/>
        <v>#DIV/0!</v>
      </c>
      <c r="T40" s="51" t="e">
        <f t="shared" si="4"/>
        <v>#DIV/0!</v>
      </c>
      <c r="U40" s="51" t="e">
        <f t="shared" si="4"/>
        <v>#DIV/0!</v>
      </c>
      <c r="V40" s="51" t="e">
        <f t="shared" si="4"/>
        <v>#DIV/0!</v>
      </c>
      <c r="W40" s="51" t="e">
        <f t="shared" si="4"/>
        <v>#DIV/0!</v>
      </c>
      <c r="X40" s="51" t="e">
        <f t="shared" si="4"/>
        <v>#DIV/0!</v>
      </c>
      <c r="Y40" s="51" t="e">
        <f t="shared" si="4"/>
        <v>#DIV/0!</v>
      </c>
      <c r="Z40" s="51" t="e">
        <f t="shared" si="4"/>
        <v>#DIV/0!</v>
      </c>
      <c r="AA40" s="51" t="e">
        <f t="shared" si="4"/>
        <v>#DIV/0!</v>
      </c>
      <c r="AB40" s="51" t="e">
        <f t="shared" si="4"/>
        <v>#DIV/0!</v>
      </c>
      <c r="AC40" s="51" t="e">
        <f t="shared" si="4"/>
        <v>#DIV/0!</v>
      </c>
      <c r="AD40" s="51" t="e">
        <f t="shared" si="4"/>
        <v>#DIV/0!</v>
      </c>
      <c r="AE40" s="51" t="e">
        <f t="shared" si="4"/>
        <v>#DIV/0!</v>
      </c>
      <c r="AF40" s="51" t="e">
        <f t="shared" si="4"/>
        <v>#DIV/0!</v>
      </c>
      <c r="AG40" s="51" t="e">
        <f t="shared" si="4"/>
        <v>#DIV/0!</v>
      </c>
      <c r="AH40" s="51" t="e">
        <f t="shared" si="4"/>
        <v>#DIV/0!</v>
      </c>
      <c r="AI40" s="51" t="e">
        <f t="shared" si="4"/>
        <v>#DIV/0!</v>
      </c>
      <c r="AJ40" s="51" t="e">
        <f t="shared" ref="AJ40:AN40" si="5">AJ38/AJ20</f>
        <v>#DIV/0!</v>
      </c>
      <c r="AK40" s="51" t="e">
        <f t="shared" si="5"/>
        <v>#DIV/0!</v>
      </c>
      <c r="AL40" s="51" t="e">
        <f t="shared" si="5"/>
        <v>#DIV/0!</v>
      </c>
      <c r="AM40" s="51" t="e">
        <f t="shared" si="5"/>
        <v>#DIV/0!</v>
      </c>
      <c r="AN40" s="51" t="e">
        <f t="shared" si="5"/>
        <v>#DIV/0!</v>
      </c>
    </row>
    <row r="41" spans="1:40" x14ac:dyDescent="0.2">
      <c r="A41" s="208"/>
      <c r="B41" s="209"/>
      <c r="C41" s="52"/>
      <c r="D41" s="54"/>
      <c r="E41" s="55"/>
      <c r="F41" s="119"/>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row>
    <row r="42" spans="1:40" x14ac:dyDescent="0.2">
      <c r="A42" s="210"/>
      <c r="B42" s="211"/>
      <c r="C42" s="48"/>
      <c r="D42" s="50"/>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row>
    <row r="43" spans="1:40" x14ac:dyDescent="0.2">
      <c r="A43" s="212" t="s">
        <v>122</v>
      </c>
      <c r="B43" s="213"/>
      <c r="C43" s="67">
        <f>SUM(D43:AN43)</f>
        <v>0</v>
      </c>
      <c r="D43" s="68">
        <v>0</v>
      </c>
      <c r="E43" s="69">
        <v>0</v>
      </c>
      <c r="F43" s="69">
        <v>0</v>
      </c>
      <c r="G43" s="69">
        <v>0</v>
      </c>
      <c r="H43" s="69">
        <v>0</v>
      </c>
      <c r="I43" s="69">
        <v>0</v>
      </c>
      <c r="J43" s="69">
        <v>0</v>
      </c>
      <c r="K43" s="69">
        <v>0</v>
      </c>
      <c r="L43" s="69">
        <v>0</v>
      </c>
      <c r="M43" s="69">
        <v>0</v>
      </c>
      <c r="N43" s="69">
        <v>0</v>
      </c>
      <c r="O43" s="69">
        <v>0</v>
      </c>
      <c r="P43" s="69">
        <v>0</v>
      </c>
      <c r="Q43" s="69">
        <v>0</v>
      </c>
      <c r="R43" s="69">
        <v>0</v>
      </c>
      <c r="S43" s="69">
        <v>0</v>
      </c>
      <c r="T43" s="69">
        <v>0</v>
      </c>
      <c r="U43" s="69">
        <v>0</v>
      </c>
      <c r="V43" s="69">
        <v>0</v>
      </c>
      <c r="W43" s="69">
        <v>0</v>
      </c>
      <c r="X43" s="69">
        <v>0</v>
      </c>
      <c r="Y43" s="69">
        <v>0</v>
      </c>
      <c r="Z43" s="69">
        <v>0</v>
      </c>
      <c r="AA43" s="69">
        <v>0</v>
      </c>
      <c r="AB43" s="69">
        <v>0</v>
      </c>
      <c r="AC43" s="69">
        <v>0</v>
      </c>
      <c r="AD43" s="69">
        <v>0</v>
      </c>
      <c r="AE43" s="69">
        <v>0</v>
      </c>
      <c r="AF43" s="69">
        <v>0</v>
      </c>
      <c r="AG43" s="69">
        <v>0</v>
      </c>
      <c r="AH43" s="69">
        <v>0</v>
      </c>
      <c r="AI43" s="69">
        <v>0</v>
      </c>
      <c r="AJ43" s="69">
        <v>0</v>
      </c>
      <c r="AK43" s="69">
        <v>0</v>
      </c>
      <c r="AL43" s="69">
        <v>0</v>
      </c>
      <c r="AM43" s="69">
        <v>0</v>
      </c>
      <c r="AN43" s="69">
        <v>0</v>
      </c>
    </row>
    <row r="44" spans="1:40" ht="13.5" thickBot="1" x14ac:dyDescent="0.25">
      <c r="A44" s="212"/>
      <c r="B44" s="213"/>
      <c r="C44" s="64"/>
      <c r="D44" s="65"/>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row>
    <row r="45" spans="1:40" x14ac:dyDescent="0.2">
      <c r="A45" s="226" t="s">
        <v>199</v>
      </c>
      <c r="B45" s="227"/>
    </row>
    <row r="46" spans="1:40" x14ac:dyDescent="0.2">
      <c r="A46" s="150" t="s">
        <v>200</v>
      </c>
      <c r="B46" s="146"/>
    </row>
    <row r="47" spans="1:40" x14ac:dyDescent="0.2">
      <c r="A47" s="150" t="s">
        <v>201</v>
      </c>
      <c r="B47" s="146"/>
    </row>
    <row r="48" spans="1:40" x14ac:dyDescent="0.2">
      <c r="A48" s="150" t="s">
        <v>202</v>
      </c>
      <c r="B48" s="146"/>
    </row>
    <row r="49" spans="1:2" x14ac:dyDescent="0.2">
      <c r="A49" s="150" t="s">
        <v>203</v>
      </c>
      <c r="B49" s="146"/>
    </row>
    <row r="50" spans="1:2" x14ac:dyDescent="0.2">
      <c r="A50" s="150" t="s">
        <v>204</v>
      </c>
      <c r="B50" s="156" t="e">
        <f>B12-C32</f>
        <v>#DIV/0!</v>
      </c>
    </row>
    <row r="51" spans="1:2" x14ac:dyDescent="0.2">
      <c r="A51" s="150" t="s">
        <v>205</v>
      </c>
      <c r="B51" s="156" t="e">
        <f>B11-C38</f>
        <v>#DIV/0!</v>
      </c>
    </row>
  </sheetData>
  <mergeCells count="33">
    <mergeCell ref="A45:B45"/>
    <mergeCell ref="A29:B29"/>
    <mergeCell ref="A22:B22"/>
    <mergeCell ref="A34:B34"/>
    <mergeCell ref="A25:B25"/>
    <mergeCell ref="A37:B37"/>
    <mergeCell ref="A30:B30"/>
    <mergeCell ref="A31:B31"/>
    <mergeCell ref="A32:B32"/>
    <mergeCell ref="A33:B33"/>
    <mergeCell ref="A35:B35"/>
    <mergeCell ref="A36:B36"/>
    <mergeCell ref="A44:B44"/>
    <mergeCell ref="A38:B38"/>
    <mergeCell ref="A39:B39"/>
    <mergeCell ref="A40:B40"/>
    <mergeCell ref="D6:E6"/>
    <mergeCell ref="A17:B17"/>
    <mergeCell ref="A18:B18"/>
    <mergeCell ref="A19:B19"/>
    <mergeCell ref="A20:B20"/>
    <mergeCell ref="A16:B16"/>
    <mergeCell ref="A41:B41"/>
    <mergeCell ref="A42:B42"/>
    <mergeCell ref="A43:B43"/>
    <mergeCell ref="D12:F12"/>
    <mergeCell ref="A15:B15"/>
    <mergeCell ref="A28:B28"/>
    <mergeCell ref="A27:B27"/>
    <mergeCell ref="A26:B26"/>
    <mergeCell ref="A21:B21"/>
    <mergeCell ref="A23:B23"/>
    <mergeCell ref="A24:B24"/>
  </mergeCells>
  <phoneticPr fontId="0" type="noConversion"/>
  <pageMargins left="0.25" right="0" top="0.25" bottom="0.25" header="0.5" footer="0.15"/>
  <pageSetup scale="85" orientation="landscape" r:id="rId1"/>
  <headerFooter alignWithMargins="0">
    <oddFooter>&amp;L&amp;9&amp;F.xls (&amp;A)&amp;C&amp;9Page &amp;P of &amp;N&amp;R&amp;9&amp;D, &amp;T</oddFooter>
  </headerFooter>
  <ignoredErrors>
    <ignoredError sqref="A3"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B39"/>
  <sheetViews>
    <sheetView workbookViewId="0">
      <selection activeCell="B22" sqref="B22"/>
    </sheetView>
  </sheetViews>
  <sheetFormatPr defaultRowHeight="12.75" x14ac:dyDescent="0.2"/>
  <cols>
    <col min="1" max="1" width="9.140625" style="172"/>
    <col min="2" max="2" width="51.7109375" style="172" customWidth="1"/>
    <col min="3" max="16384" width="9.140625" style="172"/>
  </cols>
  <sheetData>
    <row r="1" spans="1:2" x14ac:dyDescent="0.2">
      <c r="A1" s="195">
        <v>1</v>
      </c>
      <c r="B1" s="172" t="s">
        <v>41</v>
      </c>
    </row>
    <row r="2" spans="1:2" x14ac:dyDescent="0.2">
      <c r="A2" s="195">
        <v>2</v>
      </c>
      <c r="B2" s="172" t="s">
        <v>234</v>
      </c>
    </row>
    <row r="3" spans="1:2" x14ac:dyDescent="0.2">
      <c r="A3" s="195">
        <v>3</v>
      </c>
      <c r="B3" s="172" t="s">
        <v>236</v>
      </c>
    </row>
    <row r="4" spans="1:2" x14ac:dyDescent="0.2">
      <c r="A4" s="195">
        <v>4</v>
      </c>
      <c r="B4" s="172" t="s">
        <v>235</v>
      </c>
    </row>
    <row r="5" spans="1:2" x14ac:dyDescent="0.2">
      <c r="A5" s="195">
        <v>5</v>
      </c>
      <c r="B5" s="172" t="s">
        <v>237</v>
      </c>
    </row>
    <row r="6" spans="1:2" x14ac:dyDescent="0.2">
      <c r="A6" s="195">
        <v>6</v>
      </c>
      <c r="B6" s="172" t="s">
        <v>42</v>
      </c>
    </row>
    <row r="7" spans="1:2" x14ac:dyDescent="0.2">
      <c r="A7" s="195">
        <v>7</v>
      </c>
      <c r="B7" s="172" t="s">
        <v>43</v>
      </c>
    </row>
    <row r="8" spans="1:2" x14ac:dyDescent="0.2">
      <c r="A8" s="195">
        <v>8</v>
      </c>
      <c r="B8" s="172" t="s">
        <v>44</v>
      </c>
    </row>
    <row r="9" spans="1:2" x14ac:dyDescent="0.2">
      <c r="A9" s="195">
        <v>9</v>
      </c>
      <c r="B9" s="172" t="s">
        <v>239</v>
      </c>
    </row>
    <row r="10" spans="1:2" x14ac:dyDescent="0.2">
      <c r="A10" s="195">
        <v>10</v>
      </c>
      <c r="B10" s="172" t="s">
        <v>238</v>
      </c>
    </row>
    <row r="11" spans="1:2" x14ac:dyDescent="0.2">
      <c r="A11" s="195">
        <v>11</v>
      </c>
      <c r="B11" s="172" t="s">
        <v>241</v>
      </c>
    </row>
    <row r="12" spans="1:2" x14ac:dyDescent="0.2">
      <c r="A12" s="195">
        <v>12</v>
      </c>
      <c r="B12" s="172" t="s">
        <v>240</v>
      </c>
    </row>
    <row r="13" spans="1:2" x14ac:dyDescent="0.2">
      <c r="A13" s="195">
        <v>13</v>
      </c>
      <c r="B13" s="172" t="s">
        <v>228</v>
      </c>
    </row>
    <row r="14" spans="1:2" x14ac:dyDescent="0.2">
      <c r="A14" s="195">
        <v>14</v>
      </c>
      <c r="B14" s="172" t="s">
        <v>221</v>
      </c>
    </row>
    <row r="15" spans="1:2" x14ac:dyDescent="0.2">
      <c r="A15" s="195">
        <v>15</v>
      </c>
      <c r="B15" s="172" t="s">
        <v>46</v>
      </c>
    </row>
    <row r="16" spans="1:2" x14ac:dyDescent="0.2">
      <c r="A16" s="195">
        <v>16</v>
      </c>
      <c r="B16" s="172" t="s">
        <v>48</v>
      </c>
    </row>
    <row r="17" spans="1:2" x14ac:dyDescent="0.2">
      <c r="A17" s="195">
        <v>17</v>
      </c>
      <c r="B17" s="172" t="s">
        <v>49</v>
      </c>
    </row>
    <row r="18" spans="1:2" x14ac:dyDescent="0.2">
      <c r="A18" s="195">
        <v>18</v>
      </c>
      <c r="B18" s="172" t="s">
        <v>50</v>
      </c>
    </row>
    <row r="19" spans="1:2" x14ac:dyDescent="0.2">
      <c r="A19" s="195">
        <v>19</v>
      </c>
      <c r="B19" s="172" t="s">
        <v>242</v>
      </c>
    </row>
    <row r="20" spans="1:2" x14ac:dyDescent="0.2">
      <c r="A20" s="195">
        <v>20</v>
      </c>
      <c r="B20" s="172" t="s">
        <v>243</v>
      </c>
    </row>
    <row r="21" spans="1:2" x14ac:dyDescent="0.2">
      <c r="A21" s="195">
        <v>21</v>
      </c>
    </row>
    <row r="22" spans="1:2" x14ac:dyDescent="0.2">
      <c r="A22" s="195">
        <v>22</v>
      </c>
    </row>
    <row r="23" spans="1:2" x14ac:dyDescent="0.2">
      <c r="A23" s="195">
        <v>23</v>
      </c>
    </row>
    <row r="24" spans="1:2" x14ac:dyDescent="0.2">
      <c r="A24" s="195">
        <v>24</v>
      </c>
    </row>
    <row r="25" spans="1:2" x14ac:dyDescent="0.2">
      <c r="A25" s="195">
        <v>25</v>
      </c>
    </row>
    <row r="26" spans="1:2" x14ac:dyDescent="0.2">
      <c r="A26" s="195">
        <v>26</v>
      </c>
    </row>
    <row r="27" spans="1:2" x14ac:dyDescent="0.2">
      <c r="A27" s="195">
        <v>27</v>
      </c>
    </row>
    <row r="28" spans="1:2" x14ac:dyDescent="0.2">
      <c r="A28" s="195">
        <v>28</v>
      </c>
    </row>
    <row r="29" spans="1:2" x14ac:dyDescent="0.2">
      <c r="A29" s="195">
        <v>29</v>
      </c>
    </row>
    <row r="30" spans="1:2" x14ac:dyDescent="0.2">
      <c r="A30" s="195">
        <v>30</v>
      </c>
    </row>
    <row r="31" spans="1:2" x14ac:dyDescent="0.2">
      <c r="A31" s="195">
        <v>31</v>
      </c>
    </row>
    <row r="32" spans="1:2" x14ac:dyDescent="0.2">
      <c r="A32" s="195">
        <v>32</v>
      </c>
    </row>
    <row r="33" spans="1:2" x14ac:dyDescent="0.2">
      <c r="A33" s="195">
        <v>33</v>
      </c>
    </row>
    <row r="34" spans="1:2" x14ac:dyDescent="0.2">
      <c r="A34" s="195">
        <v>34</v>
      </c>
    </row>
    <row r="35" spans="1:2" x14ac:dyDescent="0.2">
      <c r="A35" s="195">
        <v>35</v>
      </c>
    </row>
    <row r="36" spans="1:2" x14ac:dyDescent="0.2">
      <c r="A36" s="195">
        <v>36</v>
      </c>
    </row>
    <row r="37" spans="1:2" x14ac:dyDescent="0.2">
      <c r="A37" s="195">
        <v>37</v>
      </c>
    </row>
    <row r="38" spans="1:2" x14ac:dyDescent="0.2">
      <c r="A38" s="195">
        <v>62</v>
      </c>
      <c r="B38" s="172" t="s">
        <v>229</v>
      </c>
    </row>
    <row r="39" spans="1:2" x14ac:dyDescent="0.2">
      <c r="A39" s="195">
        <v>63</v>
      </c>
      <c r="B39" s="172" t="s">
        <v>51</v>
      </c>
    </row>
  </sheetData>
  <sortState xmlns:xlrd2="http://schemas.microsoft.com/office/spreadsheetml/2017/richdata2" ref="B1:B36">
    <sortCondition ref="B1:B36"/>
  </sortState>
  <phoneticPr fontId="0" type="noConversion"/>
  <printOptions horizontalCentered="1"/>
  <pageMargins left="0.2" right="0" top="1" bottom="1" header="0.5" footer="0.5"/>
  <pageSetup paperSize="5" scale="90" orientation="portrait" r:id="rId1"/>
  <headerFooter alignWithMargins="0">
    <oddHeader>&amp;C&amp;"Arial,Bold"&amp;14SERVICE DESCRIPTION</oddHeader>
    <oddFooter>&amp;RRevised July 18, 2003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6C97D4D2D540A469E269F06BFCBA9F5" ma:contentTypeVersion="12" ma:contentTypeDescription="Create a new document." ma:contentTypeScope="" ma:versionID="2558076468240ac1aec0a98b15c1a809">
  <xsd:schema xmlns:xsd="http://www.w3.org/2001/XMLSchema" xmlns:xs="http://www.w3.org/2001/XMLSchema" xmlns:p="http://schemas.microsoft.com/office/2006/metadata/properties" xmlns:ns2="43bd146c-c781-498c-a6df-d97620bc7d0f" xmlns:ns3="f207e720-d756-4d0a-939b-b9c5301d3d05" targetNamespace="http://schemas.microsoft.com/office/2006/metadata/properties" ma:root="true" ma:fieldsID="7d177f1071c3fcd4f0499a893bd87e1c" ns2:_="" ns3:_="">
    <xsd:import namespace="43bd146c-c781-498c-a6df-d97620bc7d0f"/>
    <xsd:import namespace="f207e720-d756-4d0a-939b-b9c5301d3d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bd146c-c781-498c-a6df-d97620bc7d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82d1e90-4774-4139-a85e-f7aeab629a4d"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207e720-d756-4d0a-939b-b9c5301d3d0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3bd146c-c781-498c-a6df-d97620bc7d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DE53E2C-FED3-44DF-AE03-FA91A0B21BA3}">
  <ds:schemaRefs>
    <ds:schemaRef ds:uri="http://schemas.microsoft.com/sharepoint/v3/contenttype/forms"/>
  </ds:schemaRefs>
</ds:datastoreItem>
</file>

<file path=customXml/itemProps2.xml><?xml version="1.0" encoding="utf-8"?>
<ds:datastoreItem xmlns:ds="http://schemas.openxmlformats.org/officeDocument/2006/customXml" ds:itemID="{9375D81C-5D0E-410C-997E-16939F8044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bd146c-c781-498c-a6df-d97620bc7d0f"/>
    <ds:schemaRef ds:uri="f207e720-d756-4d0a-939b-b9c5301d3d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5FDA68-6F92-4B02-8D07-B346236786F0}">
  <ds:schemaRefs>
    <ds:schemaRef ds:uri="http://schemas.microsoft.com/office/2006/metadata/properties"/>
    <ds:schemaRef ds:uri="http://schemas.microsoft.com/office/infopath/2007/PartnerControls"/>
    <ds:schemaRef ds:uri="43bd146c-c781-498c-a6df-d97620bc7d0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INSTRUCTIONS</vt:lpstr>
      <vt:lpstr>Personnel Allocations </vt:lpstr>
      <vt:lpstr>Unit Cost Worksheet</vt:lpstr>
      <vt:lpstr>Support Budget by Program</vt:lpstr>
      <vt:lpstr>Service Items</vt:lpstr>
      <vt:lpstr>INSTRUCTIONS!Print_Area</vt:lpstr>
      <vt:lpstr>'Personnel Allocations '!Print_Area</vt:lpstr>
      <vt:lpstr>'Support Budget by Program'!Print_Area</vt:lpstr>
      <vt:lpstr>'Unit Cost Worksheet'!Print_Area</vt:lpstr>
      <vt:lpstr>'Personnel Allocations '!Print_Titles</vt:lpstr>
      <vt:lpstr>'Support Budget by Program'!Print_Titles</vt:lpstr>
      <vt:lpstr>'Unit Cost Worksheet'!Print_Titles</vt:lpstr>
    </vt:vector>
  </TitlesOfParts>
  <Company>DOEA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Unit Cost Workbook</dc:title>
  <dc:creator>Michael Block</dc:creator>
  <cp:lastModifiedBy>Holly Vath</cp:lastModifiedBy>
  <cp:lastPrinted>2015-03-03T02:54:31Z</cp:lastPrinted>
  <dcterms:created xsi:type="dcterms:W3CDTF">2003-04-15T17:36:26Z</dcterms:created>
  <dcterms:modified xsi:type="dcterms:W3CDTF">2026-09-23T17:00:24Z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0x01010026C97D4D2D540A469E269F06BFCBA9F5</vt:lpwstr>
  </property>
  <property fmtid="{D5CDD505-2E9C-101B-9397-08002B2CF9AE}" pid="3" name="Order">
    <vt:r8>4011600</vt:r8>
  </property>
  <property fmtid="{D5CDD505-2E9C-101B-9397-08002B2CF9AE}" pid="4" name="MediaServiceImageTags">
    <vt:lpwstr/>
  </property>
</Properties>
</file>